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25" windowWidth="15180" windowHeight="10860" activeTab="17"/>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s>
  <definedNames>
    <definedName name="_xlnm._FilterDatabase" localSheetId="5" hidden="1">'6'!$A$11:$H$496</definedName>
    <definedName name="_xlnm._FilterDatabase" localSheetId="6" hidden="1">'7'!$A$12:$K$456</definedName>
    <definedName name="_xlnm._FilterDatabase" localSheetId="7" hidden="1">'8'!$A$11:$I$510</definedName>
    <definedName name="_xlnm._FilterDatabase" localSheetId="8" hidden="1">'9'!$A$11:$L$472</definedName>
  </definedNames>
  <calcPr fullCalcOnLoad="1"/>
</workbook>
</file>

<file path=xl/sharedStrings.xml><?xml version="1.0" encoding="utf-8"?>
<sst xmlns="http://schemas.openxmlformats.org/spreadsheetml/2006/main" count="9665" uniqueCount="1370">
  <si>
    <t xml:space="preserve">Прочие доходы от оказания платных услуг (работ) получателями средств бюджетов муниципальных районов </t>
  </si>
  <si>
    <t>1 14 02052 05 0000 410</t>
  </si>
  <si>
    <t>1 14 02052 05 0000 440</t>
  </si>
  <si>
    <t>1 14 02053 05 0001 410</t>
  </si>
  <si>
    <t>1 14 02053 05 0000 440</t>
  </si>
  <si>
    <t>1 14 04050 05 0000 420</t>
  </si>
  <si>
    <t xml:space="preserve"> 1 14 06025 05 0000 430</t>
  </si>
  <si>
    <t>1 16 32000 05 0000 140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</si>
  <si>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</si>
  <si>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1 16 90050 05 0000 140</t>
  </si>
  <si>
    <t>1 17 05050 05 0000 180</t>
  </si>
  <si>
    <t>1 17 01050 05 0000 180</t>
  </si>
  <si>
    <t>2 00 00000 00 0000 000</t>
  </si>
  <si>
    <t>Безвозмездные поступления ("В части безвозмездных поступлений в бюджет муниципального образования Камышловский муниципальный район")</t>
  </si>
  <si>
    <t>Управление образования администрации муниципального образования Камышловский муниципальный район</t>
  </si>
  <si>
    <t>182</t>
  </si>
  <si>
    <t>1 01 02000 01 0000 110</t>
  </si>
  <si>
    <t>1 05 02000 02 0000 110</t>
  </si>
  <si>
    <t>Единый налог на вмененный доход для отдельных видов деятельности</t>
  </si>
  <si>
    <t>1 05 03000 01 0000 110</t>
  </si>
  <si>
    <t>Налог на рекламу, мобилизируемый на территориях муниципальных районов</t>
  </si>
  <si>
    <t>048</t>
  </si>
  <si>
    <t>045</t>
  </si>
  <si>
    <t>Департамент по охране, контролю и регулированию использования животного мира Свердловской области</t>
  </si>
  <si>
    <t>Прочие поступления от денежных взысканий (штрафов) и иных сумм в возмещение ущерба, зачисляемые в бюджеты муниципальных районов</t>
  </si>
  <si>
    <t>Избирательная комиссия Свердловской области</t>
  </si>
  <si>
    <t>Приложение 4</t>
  </si>
  <si>
    <t>Код Главного администратора доходов бюджета</t>
  </si>
  <si>
    <t>ИНН</t>
  </si>
  <si>
    <t>КПП</t>
  </si>
  <si>
    <t>Адрес</t>
  </si>
  <si>
    <t xml:space="preserve">Администрация муниципального образования Камышловский муниципальный район </t>
  </si>
  <si>
    <t>6644001290</t>
  </si>
  <si>
    <t>г.Камышлов, ул.Свердлова, 41</t>
  </si>
  <si>
    <t>г.Камышлов, ул. Свердлова, 41</t>
  </si>
  <si>
    <t xml:space="preserve">Управление образования администрации муниципального образования Камышловский муниципальный район </t>
  </si>
  <si>
    <t>6644001004</t>
  </si>
  <si>
    <t>Отдел культуры, молодежной политики и спорта Администрации муниципального образования Камышловский муниципальный район</t>
  </si>
  <si>
    <t>6644001357</t>
  </si>
  <si>
    <t>г.Камышлов, ул. Гагарина, 1</t>
  </si>
  <si>
    <t>6671307658</t>
  </si>
  <si>
    <t>667101001</t>
  </si>
  <si>
    <t>6670205580</t>
  </si>
  <si>
    <t>667001001</t>
  </si>
  <si>
    <t xml:space="preserve"> г.Екатеринбург, ул.Малышева, 101</t>
  </si>
  <si>
    <t>6658064893</t>
  </si>
  <si>
    <t>665801001</t>
  </si>
  <si>
    <t>г.Екатеринбург, Октябрьская площадь, 1</t>
  </si>
  <si>
    <t>901 01 02 00 00 05 0000 710</t>
  </si>
  <si>
    <t>901 01 02 00 00 05 0000 810</t>
  </si>
  <si>
    <t>901 01 05 02 01 05 0000 510</t>
  </si>
  <si>
    <t>901 01 05 02 01 05 0000 610</t>
  </si>
  <si>
    <t>901 01 06 01 00 05 0000 630</t>
  </si>
  <si>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</si>
  <si>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</si>
  <si>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</si>
  <si>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</si>
  <si>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</si>
  <si>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</si>
  <si>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</si>
  <si>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</si>
  <si>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</si>
  <si>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</si>
  <si>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</si>
  <si>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</si>
  <si>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</si>
  <si>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</si>
  <si>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</si>
  <si>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</si>
  <si>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</si>
  <si>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</si>
  <si>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</si>
  <si>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</si>
  <si>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</si>
  <si>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</si>
  <si>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</si>
  <si>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Ном-ер стро-ки</t>
  </si>
  <si>
    <t>Иные источники внутреннего финансирования дефицитов бюджетов</t>
  </si>
  <si>
    <t>000 01 06 00 00 00 0000 000</t>
  </si>
  <si>
    <t>029</t>
  </si>
  <si>
    <t>Прочие доходы от  компенсации затрат бюджетов муниципальных районов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</si>
  <si>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</si>
  <si>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</si>
  <si>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</si>
  <si>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</si>
  <si>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</si>
  <si>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</si>
  <si>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</si>
  <si>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</si>
  <si>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</si>
  <si>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1 11 05027 05 0000 120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</si>
  <si>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муниципальных районов </t>
  </si>
  <si>
    <t>1 13 01995 05 0004 130</t>
  </si>
  <si>
    <t>Доходы от реализации имущества,находящегося в оперативном управлении учреждений, находящихся в ведении органов управления муниципальных районов (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</si>
  <si>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</si>
  <si>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</si>
  <si>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1 16 37040 05 0000 140</t>
  </si>
  <si>
    <t>1 09 07013 05 0000 110</t>
  </si>
  <si>
    <t>1 09 07033 05 0000 110</t>
  </si>
  <si>
    <t>1 09 07053 05 0000 110</t>
  </si>
  <si>
    <t>1 12 01010 01 6000 120</t>
  </si>
  <si>
    <t>1 12 01030 01 6000 120</t>
  </si>
  <si>
    <t>1 12 01040 01 6000 120</t>
  </si>
  <si>
    <t>Прочие неналоговые доходы бюджетов  муниципальных районов</t>
  </si>
  <si>
    <t>177</t>
  </si>
  <si>
    <t>Управление Федеральной налоговой службы по СО (Межрайонная инспекция ФНС РФ №19 по Свердловской области )</t>
  </si>
  <si>
    <t>6633001154</t>
  </si>
  <si>
    <t>663301001</t>
  </si>
  <si>
    <t>г.Сухой Лог, ул.Юбилейная, 12</t>
  </si>
  <si>
    <t xml:space="preserve"> г.Екатеринбург, ул.Вайнера, 55</t>
  </si>
  <si>
    <t>1</t>
  </si>
  <si>
    <t>2</t>
  </si>
  <si>
    <t>3</t>
  </si>
  <si>
    <t>4</t>
  </si>
  <si>
    <t>5</t>
  </si>
  <si>
    <t>6</t>
  </si>
  <si>
    <t>7</t>
  </si>
  <si>
    <t>8</t>
  </si>
  <si>
    <t>9</t>
  </si>
  <si>
    <t>10</t>
  </si>
  <si>
    <t>Налог на рекламу, мобилизируемый на территориии муниципального района</t>
  </si>
  <si>
    <t>11</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</si>
  <si>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</si>
  <si>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12</t>
  </si>
  <si>
    <t>Прочие местные налоги и сборы, мобилизируемые на территориях муниципальных районов</t>
  </si>
  <si>
    <t>13</t>
  </si>
  <si>
    <t>Доходы от размещения временно свободных средств бюджетов муниципальных районов</t>
  </si>
  <si>
    <t>14</t>
  </si>
  <si>
    <t>Проценты, полученные от предоставления бюджетных кредитов внутри страны за счет средств бюджетов муниципальных районов</t>
  </si>
  <si>
    <t>15</t>
  </si>
  <si>
    <t>16</t>
  </si>
  <si>
    <t>17</t>
  </si>
  <si>
    <t>18</t>
  </si>
  <si>
    <t>Доходы от продажи нематериальных активов, находящихся в собственности муниципальных районов</t>
  </si>
  <si>
    <t>Невыясненные поступления, зачисляемые в бюджеты муниципальных районов</t>
  </si>
  <si>
    <t>Прочие неналоговые доходы бюджетов муниципальных районов</t>
  </si>
  <si>
    <t xml:space="preserve">Возврат остатков субсидий, субвенций и иных межбюджетных трансфертов, имеющих целевое назначение, прошлых лет, из бюджетов муниципальных районов </t>
  </si>
  <si>
    <t>Доходы бюджетов муниципальных районов от возврата остатков субсидий и субвенций прошлых лет из бюджетов поселений</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</si>
  <si>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</si>
  <si>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</si>
  <si>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</si>
  <si>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</si>
  <si>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</si>
  <si>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</si>
  <si>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</si>
  <si>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</si>
  <si>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</si>
  <si>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главного админис-тратора источни-ков финансиро-вания дефицита местного бюджета</t>
  </si>
  <si>
    <t>Код классификации источников финансирования дефицита местного бюджета</t>
  </si>
  <si>
    <t>Наименование главного администратора источников финансирования местного бюджета или источника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</si>
  <si>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</si>
  <si>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</si>
  <si>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</si>
  <si>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</si>
  <si>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</si>
  <si>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004</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</si>
  <si>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</si>
  <si>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</si>
  <si>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</si>
  <si>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</si>
  <si>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</si>
  <si>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</si>
  <si>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</si>
  <si>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</si>
  <si>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</si>
  <si>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</si>
  <si>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</si>
  <si>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</si>
  <si>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</si>
  <si>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</si>
  <si>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</si>
  <si>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</si>
  <si>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</si>
  <si>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</si>
  <si>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</si>
  <si>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</si>
  <si>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</si>
  <si>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</si>
  <si>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</si>
  <si>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</si>
  <si>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0409</t>
  </si>
  <si>
    <t>Номер строки</t>
  </si>
  <si>
    <t>Код целевой статьи</t>
  </si>
  <si>
    <t>к Ршению Думы муниципального образования</t>
  </si>
  <si>
    <t>Код раздела, подразд-ела</t>
  </si>
  <si>
    <t>Код вида расхо-дов</t>
  </si>
  <si>
    <t>Сумма, в тысячах рублях</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</si>
  <si>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</si>
  <si>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</si>
  <si>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</si>
  <si>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</si>
  <si>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1 13 01995 05 0003 130</t>
  </si>
  <si>
    <t>1 13 02065 05 0000 130</t>
  </si>
  <si>
    <t>Доходы, поступающие в порядке возмещения расходов, понесенных в связи с эксплуэтацией имущества муниципальных районов</t>
  </si>
  <si>
    <t>1 13 02995 05 0001 130</t>
  </si>
  <si>
    <t>1 14 02053 05 0002 410</t>
  </si>
  <si>
    <t>1 13 01995 05 0001 130</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</si>
  <si>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</si>
  <si>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</si>
  <si>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</si>
  <si>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</si>
  <si>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</si>
  <si>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</si>
  <si>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</si>
  <si>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</si>
  <si>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</si>
  <si>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</si>
  <si>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</si>
  <si>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</si>
  <si>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</si>
  <si>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Перечень главных администраторов доходов местного бюджета</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</si>
  <si>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</si>
  <si>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</si>
  <si>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</si>
  <si>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</si>
  <si>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</si>
  <si>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Наименование доходов </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</si>
  <si>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</si>
  <si>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</si>
  <si>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</si>
  <si>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</si>
  <si>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</si>
  <si>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</si>
  <si>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</si>
  <si>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к Решению Думы  муниципального образования</t>
  </si>
  <si>
    <t>«О бюджете муниципального образования</t>
  </si>
  <si>
    <t>Главного администратора доходов бюджета</t>
  </si>
  <si>
    <t>Код вида доходов бюджета</t>
  </si>
  <si>
    <t>Наименование главного администратора доходов местного бюджета или дохода местного бюджета</t>
  </si>
  <si>
    <t>Администрация муниципального образования Камышловский муниципальный район</t>
  </si>
  <si>
    <t>1 08 07150 01 1000 110</t>
  </si>
  <si>
    <t>Государственная пошлина за выдачу разрешения на установку рекламной конструкции</t>
  </si>
  <si>
    <t>1 11 02033 05 0000 120</t>
  </si>
  <si>
    <t>1 11 03050 05 0000 120</t>
  </si>
  <si>
    <t>1 11 05025 05 0001 120</t>
  </si>
  <si>
    <t>1 11 05025 05 0002 120</t>
  </si>
  <si>
    <t>1 11 05035 05 0001 120</t>
  </si>
  <si>
    <t>1 11 05035 05 0007 120</t>
  </si>
  <si>
    <t>1 11 05035 05 0008 120</t>
  </si>
  <si>
    <t>1 11 07015 05 0000 120</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</si>
  <si>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</si>
  <si>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</si>
  <si>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</si>
  <si>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</si>
  <si>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</si>
  <si>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</si>
  <si>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</si>
  <si>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</si>
  <si>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</si>
  <si>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</si>
  <si>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</si>
  <si>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</si>
  <si>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</si>
  <si>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</si>
  <si>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</si>
  <si>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</si>
  <si>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</si>
  <si>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</si>
  <si>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</si>
  <si>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</si>
  <si>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</si>
  <si>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</si>
  <si>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</si>
  <si>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</si>
  <si>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</si>
  <si>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</si>
  <si>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</si>
  <si>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</si>
  <si>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</si>
  <si>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</si>
  <si>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</si>
  <si>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</si>
  <si>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</si>
  <si>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</si>
  <si>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</si>
  <si>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СУБСИДИИ БЮДЖЕТАМ СУБЪЕКТОВ РОССИЙСКОЙ ФЕДЕРАЦИИ И МУНИЦИПАЛЬНЫХ ОБРАЗОВАНИЙ (МЕЖБЮДЖЕТНЫЕ СУБСИДИИ)</t>
  </si>
  <si>
    <t xml:space="preserve">      Прочие субсидии бюджетам муниципальных районов, в том числе:</t>
  </si>
  <si>
    <t xml:space="preserve">     Субсидии на организацию отдыха детей в каникулярное время </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</si>
  <si>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</si>
  <si>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</si>
  <si>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</si>
  <si>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</si>
  <si>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</si>
  <si>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</si>
  <si>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</si>
  <si>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</si>
  <si>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</si>
  <si>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 xml:space="preserve">Нормативы распределения доходов, мобилизируемых на территории муниципального образования Камышловский муниципальный район, нормативы распределения по которым не установлены федеральными законами, законами  Свердловской области, принятыми в соответствии с федеральными законами 
 </t>
  </si>
  <si>
    <t>Бюджет муниципального района, в процентах</t>
  </si>
  <si>
    <t>НАЛОГОВЫЕ И НЕНАЛОГОВЫЕ ДОХОДЫ</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</si>
  <si>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</si>
  <si>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 мобилизируемый на территориии муниципального района</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</si>
  <si>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</si>
  <si>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</si>
  <si>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ПРОЧИЕ НЕНАЛОГОВЫЕ ДОХОДЫ</t>
  </si>
  <si>
    <t>БЕЗВОЗМЕЗДНЫЕ ПОСТУПЛЕНИЯ</t>
  </si>
  <si>
    <t>ВОЗВРАТ ОСТАТКОВ СУБСИДИЙ, СУБВЕНЦИЙ И ИНЫХ МЕЖБЮДЖЕТНЫХ ТРАНСФЕРТОВ, ИМЕЮЩИХ ЦЕЛЕВОЕ НАЗНАЧЕНИЕ, ПРОШЛЫХ ЛЕТ</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</si>
  <si>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</si>
  <si>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00010100000000000000</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</si>
  <si>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</si>
  <si>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</si>
  <si>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</si>
  <si>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</si>
  <si>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</si>
  <si>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</si>
  <si>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</si>
  <si>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</si>
  <si>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</si>
  <si>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</si>
  <si>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</si>
  <si>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</si>
  <si>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</si>
  <si>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</si>
  <si>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</si>
  <si>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</si>
  <si>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</si>
  <si>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90111105075050004120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</si>
  <si>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</si>
  <si>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</si>
  <si>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</si>
  <si>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</si>
  <si>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1 11 05075 05 0003 120</t>
  </si>
  <si>
    <t>1 11 05075 05 0004 120</t>
  </si>
  <si>
    <t>1 11 05075 05 0010 120</t>
  </si>
  <si>
    <t>1 14 01050 05 0000 410</t>
  </si>
  <si>
    <t xml:space="preserve">Доходы от  продажи квартир, находящихся в собственности муниципальных районов </t>
  </si>
  <si>
    <t>1 16 18050 05 0000 140</t>
  </si>
  <si>
    <t xml:space="preserve">Денежные взыскания (штрафы) за нарушение бюджетного законодательства  (в части бюджетов муниципальных районов) </t>
  </si>
  <si>
    <t>1 16 23051 05 0000 140</t>
  </si>
  <si>
    <t>1 16 23052 05 0000 140</t>
  </si>
  <si>
    <t>116 03010 01 6000 140</t>
  </si>
  <si>
    <t>116 03030 01 6000 140</t>
  </si>
  <si>
    <t>116 06000 01 6000 140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</si>
  <si>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</si>
  <si>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100</t>
  </si>
  <si>
    <t xml:space="preserve"> Управление Федерального казначейства по Свердловской области (УФК по Свердловской области)</t>
  </si>
  <si>
    <t>1 03 02230 01 0000 110</t>
  </si>
  <si>
    <t>1 03 02240 01 0000 110</t>
  </si>
  <si>
    <t>1 03 02250 01 0000 110</t>
  </si>
  <si>
    <t>1 03 02260 01 0000 110</t>
  </si>
  <si>
    <t>Министерство финансов Свердловской области</t>
  </si>
  <si>
    <t>1 16 33050 05 0000 140</t>
  </si>
  <si>
    <t xml:space="preserve">Перечень реквизитов главных администраторов доходов местного бюджета </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</si>
  <si>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t>
  </si>
  <si>
    <t>6672176609</t>
  </si>
  <si>
    <t>667201001</t>
  </si>
  <si>
    <t>г.Екатеринбург, ул. К.Либхнехта, 8а</t>
  </si>
  <si>
    <t>6610004608</t>
  </si>
  <si>
    <t>666101001</t>
  </si>
  <si>
    <t>г.Екатеринбург, ул. Ленина, 34</t>
  </si>
  <si>
    <t>Управление Федерального казначейства по Свердловской области</t>
  </si>
  <si>
    <t>6660006553</t>
  </si>
  <si>
    <t>г.Екатеринбург, ул. Фурманова, 34</t>
  </si>
  <si>
    <t xml:space="preserve">      Непрограммные направления деятельности</t>
  </si>
  <si>
    <t>870</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</si>
  <si>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</si>
  <si>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</si>
  <si>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</si>
  <si>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</si>
  <si>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</si>
  <si>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</si>
  <si>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</si>
  <si>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</si>
  <si>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</si>
  <si>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</si>
  <si>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</si>
  <si>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</si>
  <si>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</si>
  <si>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</si>
  <si>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</si>
  <si>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</si>
  <si>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</si>
  <si>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</si>
  <si>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</si>
  <si>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</si>
  <si>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</si>
  <si>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</si>
  <si>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</si>
  <si>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</si>
  <si>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</si>
  <si>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</si>
  <si>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</si>
  <si>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</si>
  <si>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</si>
  <si>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</si>
  <si>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</si>
  <si>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</si>
  <si>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</si>
  <si>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</si>
  <si>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</si>
  <si>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</si>
  <si>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</si>
  <si>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</si>
  <si>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</si>
  <si>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</si>
  <si>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</si>
  <si>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</si>
  <si>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</si>
  <si>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</si>
  <si>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</si>
  <si>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</si>
  <si>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</si>
  <si>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</si>
  <si>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</si>
  <si>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</si>
  <si>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</si>
  <si>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</si>
  <si>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</si>
  <si>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</si>
  <si>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</si>
  <si>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</si>
  <si>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</si>
  <si>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</si>
  <si>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</si>
  <si>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</si>
  <si>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</si>
  <si>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</si>
  <si>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</si>
  <si>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</si>
  <si>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</si>
  <si>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</si>
  <si>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</si>
  <si>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</si>
  <si>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</si>
  <si>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</si>
  <si>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</si>
  <si>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</si>
  <si>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</si>
  <si>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</si>
  <si>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</si>
  <si>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</si>
  <si>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</si>
  <si>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</si>
  <si>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</si>
  <si>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</si>
  <si>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</si>
  <si>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</si>
  <si>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</si>
  <si>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</si>
  <si>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</si>
  <si>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</si>
  <si>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</si>
  <si>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</si>
  <si>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</si>
  <si>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</si>
  <si>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</si>
  <si>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</si>
  <si>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</si>
  <si>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</si>
  <si>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</si>
  <si>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</si>
  <si>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</si>
  <si>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</si>
  <si>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</si>
  <si>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</si>
  <si>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</si>
  <si>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</si>
  <si>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</si>
  <si>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</si>
  <si>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</si>
  <si>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</si>
  <si>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</si>
  <si>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</si>
  <si>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</si>
  <si>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</si>
  <si>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</si>
  <si>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</si>
  <si>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</si>
  <si>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</si>
  <si>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</si>
  <si>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Предоставление дотаций на выравнивание бюджетной обеспеченности поселений</t>
  </si>
  <si>
    <t>Предоставление дотаций бюджетам поселений за счет средств областного бюджета на выравнивание бюджетной обеспеченности</t>
  </si>
  <si>
    <t>муниципальное образование Обуховское сельское поселение"</t>
  </si>
  <si>
    <t>2.2.</t>
  </si>
  <si>
    <t xml:space="preserve">  Подпрограмма 4 "Развитие транспортного комплекса в муниципальном образовании Камышловский муниципальный район", в том числе:</t>
  </si>
  <si>
    <t>3.1.</t>
  </si>
  <si>
    <t>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</si>
  <si>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</si>
  <si>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</si>
  <si>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Перечень главных администраторов источников финансирования дефицита местного бюджета</t>
  </si>
  <si>
    <t>Код группы, подгруппы, статьи, вида источника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</si>
  <si>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</si>
  <si>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</si>
  <si>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</si>
  <si>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</si>
  <si>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</si>
  <si>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</si>
  <si>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</si>
  <si>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</si>
  <si>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</si>
  <si>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</si>
  <si>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</si>
  <si>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</si>
  <si>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</si>
  <si>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</si>
  <si>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</si>
  <si>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</si>
  <si>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</si>
  <si>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</si>
  <si>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</si>
  <si>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</si>
  <si>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</si>
  <si>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</si>
  <si>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</si>
  <si>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</si>
  <si>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</si>
  <si>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</si>
  <si>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</si>
  <si>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</si>
  <si>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</si>
  <si>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</si>
  <si>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</si>
  <si>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</si>
  <si>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</si>
  <si>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</si>
  <si>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</si>
  <si>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</si>
  <si>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</si>
  <si>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</si>
  <si>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</si>
  <si>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</si>
  <si>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</si>
  <si>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</si>
  <si>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</si>
  <si>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</si>
  <si>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</si>
  <si>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</si>
  <si>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</si>
  <si>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</si>
  <si>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</si>
  <si>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</si>
  <si>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</si>
  <si>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</si>
  <si>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</si>
  <si>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</si>
  <si>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</si>
  <si>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</si>
  <si>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</si>
  <si>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</si>
  <si>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</si>
  <si>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</si>
  <si>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</si>
  <si>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</si>
  <si>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</si>
  <si>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</si>
  <si>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</si>
  <si>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</si>
  <si>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</si>
  <si>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</si>
  <si>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</si>
  <si>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</si>
  <si>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</si>
  <si>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</si>
  <si>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</si>
  <si>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</si>
  <si>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</si>
  <si>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</si>
  <si>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</si>
  <si>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</si>
  <si>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</si>
  <si>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</si>
  <si>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</si>
  <si>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</si>
  <si>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</si>
  <si>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</si>
  <si>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</si>
  <si>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</si>
  <si>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</si>
  <si>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</si>
  <si>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</si>
  <si>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</si>
  <si>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</si>
  <si>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</si>
  <si>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</si>
  <si>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</si>
  <si>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</si>
  <si>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</si>
  <si>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</si>
  <si>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</si>
  <si>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</si>
  <si>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</si>
  <si>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</si>
  <si>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</si>
  <si>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</si>
  <si>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</si>
  <si>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1.</t>
  </si>
  <si>
    <t>Муниципальная программа "Управление муниципальными финансами муниципального образования Камышловский муниципальный район до 2016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</si>
  <si>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</si>
  <si>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</si>
  <si>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</si>
  <si>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</si>
  <si>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</si>
  <si>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2.2.1.</t>
  </si>
  <si>
    <t>2.2.2.</t>
  </si>
  <si>
    <t>Предоставление межбюджетных трансфертов сельским поселениям на прочие нужды (раздел 0409)</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</si>
  <si>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</si>
  <si>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</si>
  <si>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</si>
  <si>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</si>
  <si>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</si>
  <si>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Водные ресурсы</t>
  </si>
  <si>
    <t>0406</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</si>
  <si>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</si>
  <si>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</si>
  <si>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</si>
  <si>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Благоустройство</t>
  </si>
  <si>
    <t>0503</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</si>
  <si>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</si>
  <si>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</si>
  <si>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</si>
  <si>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</si>
  <si>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</si>
  <si>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</si>
  <si>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</si>
  <si>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</si>
  <si>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</si>
  <si>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</si>
  <si>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</si>
  <si>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</si>
  <si>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</si>
  <si>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</si>
  <si>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</si>
  <si>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</si>
  <si>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Субсидии некоммерческим организациям (за исключением государственных (муниципальных) учреждений)</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</si>
  <si>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</si>
  <si>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</si>
  <si>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</si>
  <si>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</si>
  <si>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</si>
  <si>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</si>
  <si>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</si>
  <si>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</si>
  <si>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</si>
  <si>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</si>
  <si>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</si>
  <si>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19</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</si>
  <si>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</si>
  <si>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</si>
  <si>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</si>
  <si>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</si>
  <si>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</si>
  <si>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1 11 05075 05 0000 120</t>
  </si>
  <si>
    <t>Доходы от сдачи в аренду имущества,  составляющего казну муниципальных районов (за исключением земельных участков)</t>
  </si>
  <si>
    <t>1 11 05075 05 0006 120</t>
  </si>
  <si>
    <t>1 11 05075 05 0007 120</t>
  </si>
  <si>
    <t>1 11 05075 05 0008 120</t>
  </si>
  <si>
    <t>1 11 05075 05 0009 120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</si>
  <si>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</si>
  <si>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</si>
  <si>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</si>
  <si>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1 13 01995 05 0000 130</t>
  </si>
  <si>
    <t>1 13 02995 05 0000 130</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</si>
  <si>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</si>
  <si>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</si>
  <si>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возмещения ущерба при  возникновении страховых случаев по обязательному страхованию граждангской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</si>
  <si>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</si>
  <si>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ОКТМО</t>
  </si>
  <si>
    <t xml:space="preserve"> 65623405, 65623415, 65623420, 65623430, 65623455</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</si>
  <si>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</si>
  <si>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</si>
  <si>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</si>
  <si>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</si>
  <si>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</si>
  <si>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</si>
  <si>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</si>
  <si>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</si>
  <si>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</si>
  <si>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</si>
  <si>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</si>
  <si>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</si>
  <si>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</si>
  <si>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</si>
  <si>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</si>
  <si>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</si>
  <si>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Благоустройство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</si>
  <si>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</si>
  <si>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</si>
  <si>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</si>
  <si>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</si>
  <si>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</si>
  <si>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</si>
  <si>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</si>
  <si>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</si>
  <si>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</si>
  <si>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</si>
  <si>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</si>
  <si>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</si>
  <si>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</si>
  <si>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</si>
  <si>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</si>
  <si>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</si>
  <si>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</si>
  <si>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</si>
  <si>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</si>
  <si>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</si>
  <si>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</si>
  <si>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</si>
  <si>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</si>
  <si>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</si>
  <si>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</si>
  <si>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</si>
  <si>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</si>
  <si>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</si>
  <si>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</si>
  <si>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</si>
  <si>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</si>
  <si>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</si>
  <si>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</si>
  <si>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</si>
  <si>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</si>
  <si>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</si>
  <si>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Администрация муниципального образования Камышловский муниципальный район (ИНН 6644001290, КПП 661301001, г.Камышлов, ул.Свердлова, 41)</t>
  </si>
  <si>
    <t>901 01 03 01 00 05 0000 710</t>
  </si>
  <si>
    <t>901 01 03 01 00 05 0000 810</t>
  </si>
  <si>
    <t>901 01 06 04 01 05 0000 810</t>
  </si>
  <si>
    <t>Получение кредитов от кредитных организаций бюджетами муниципального образования  в валюте Российcкой Федерации</t>
  </si>
  <si>
    <t>Погашение бюджетами муниципальных образований кредитов, от кредитных организаций в валюте Российcкой Федерации</t>
  </si>
  <si>
    <t>Получение кредитов от других бюджетов бюджетной системы Российской Федерации бюджетами мунципальных образований  в валюте Российской Федерации</t>
  </si>
  <si>
    <t>Погашение бюджетами муниципальных образований кредитов от других бюджетов бюджетной системы Российской Федерации в валюте Российской Федерации</t>
  </si>
  <si>
    <t xml:space="preserve">Увеличение прочих остатков денежных средств бюджетов муниципальных образований </t>
  </si>
  <si>
    <t>Уменьшение прочих остатков денежных средств бюджетов муниципальных образований</t>
  </si>
  <si>
    <t>Средства от продажи акций и иных форм участия в капитале, находящихся в собственности муниципальных образований</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</si>
  <si>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бюджетов муниципальных образований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</si>
  <si>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</si>
  <si>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нужд муниципальных районов</t>
  </si>
  <si>
    <t>Департамент Федеральной службы по надзору в сфере природопользования по Уральскому федеральному округу</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</si>
  <si>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</si>
  <si>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</si>
  <si>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</si>
  <si>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Доходы от  уплаты акцизов на правогонный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</si>
  <si>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t>
  </si>
  <si>
    <t>1 16 90050 05 6000 140</t>
  </si>
  <si>
    <t xml:space="preserve"> Управление Федеральной налоговой службы по Свердловской области (ОКТМО 65623405, 65623415, 65623430, 65623420, 65623455)</t>
  </si>
  <si>
    <t>Налог на доходы физических лиц&lt;1*&gt;</t>
  </si>
  <si>
    <t>Единый сельскохозяйственный налог&lt;1*&gt;</t>
  </si>
  <si>
    <t>1 05 04020 02 0000 110</t>
  </si>
  <si>
    <t>Налог, взимаемый в связи с применением патентной системы налогообложения, зачисляемый в бюджеты муниципальных районов</t>
  </si>
  <si>
    <t>Денежные взыскания (штрафы) за нарушение законодательства о налогах и сборах, предусмотренные статьями 116, 118,119.1, пунктами 1 и 2 статьи 120, статьями 125, 126, 128, 129.1, 132, 133, 134, 135, 135.1 Налогового Кодекса РФ, а также штрафы, взыскание которых осуществляется на основании ранее действовавшей статьи 117 НК РФ&lt;1*&gt;</t>
  </si>
  <si>
    <t>Денежные взыскания (штрафы) за административные правонарушение в области налогов и сборов, предусмотренные Кодексом РФ об административных правонарушениях&lt;1*&gt;</t>
  </si>
  <si>
    <t>1 08 07150 01 0000 110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</si>
  <si>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</si>
  <si>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</si>
  <si>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Поступления в бюджеты муниципальных районов по решениям о взыскании средств из иных бюджетов бюджетной системы Российской Федерации</t>
  </si>
  <si>
    <t>Перечисления из бюджетов муниципальных районов по решениям о взыскании средств, предоставленных из иных бюджетов бюджетной системы Российской Федерации</t>
  </si>
  <si>
    <t>Департамент Федеральной службы по надзору в сфере природопользования   по Уральскому федеральному округу</t>
  </si>
  <si>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</si>
  <si>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</si>
  <si>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</si>
  <si>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</si>
  <si>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</si>
  <si>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</si>
  <si>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</si>
  <si>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</si>
  <si>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</si>
  <si>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</si>
  <si>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</si>
  <si>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</si>
  <si>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</si>
  <si>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</si>
  <si>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</si>
  <si>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</si>
  <si>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</si>
  <si>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</si>
  <si>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0600000000</t>
  </si>
  <si>
    <t>0600210000</t>
  </si>
  <si>
    <t>0600310000</t>
  </si>
  <si>
    <t>0600410000</t>
  </si>
  <si>
    <t>0600510000</t>
  </si>
  <si>
    <t>0700000000</t>
  </si>
  <si>
    <t>0730000000</t>
  </si>
  <si>
    <t>0730641100</t>
  </si>
  <si>
    <t>0730741200</t>
  </si>
  <si>
    <t>0710000000</t>
  </si>
  <si>
    <t>0710110000</t>
  </si>
  <si>
    <t>0710210000</t>
  </si>
  <si>
    <t>0710310000</t>
  </si>
  <si>
    <t>0710410000</t>
  </si>
  <si>
    <t>0710510000</t>
  </si>
  <si>
    <t>0710610000</t>
  </si>
  <si>
    <t>0710810000</t>
  </si>
  <si>
    <t>0710910000</t>
  </si>
  <si>
    <t>0711010000</t>
  </si>
  <si>
    <t>0711110000</t>
  </si>
  <si>
    <t>0711210000</t>
  </si>
  <si>
    <t>0720000000</t>
  </si>
  <si>
    <t>0720210000</t>
  </si>
  <si>
    <t>0720310000</t>
  </si>
  <si>
    <t>0730110000</t>
  </si>
  <si>
    <t>0730210000</t>
  </si>
  <si>
    <t>0730310000</t>
  </si>
  <si>
    <t>0200000000</t>
  </si>
  <si>
    <t>0210000000</t>
  </si>
  <si>
    <t>0210110000</t>
  </si>
  <si>
    <t>0210210000</t>
  </si>
  <si>
    <t>0210310000</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</si>
  <si>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</si>
  <si>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</si>
  <si>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</si>
  <si>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</si>
  <si>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</si>
  <si>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</si>
  <si>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7001142П00</t>
  </si>
  <si>
    <t>0710710000</t>
  </si>
  <si>
    <t>0240000000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</si>
  <si>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</si>
  <si>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</si>
  <si>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</si>
  <si>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</si>
  <si>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0110000000</t>
  </si>
  <si>
    <t>0110310000</t>
  </si>
  <si>
    <t>0120000000</t>
  </si>
  <si>
    <t>0120110000</t>
  </si>
  <si>
    <t>0120210000</t>
  </si>
  <si>
    <t>0120310000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</si>
  <si>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</si>
  <si>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</si>
  <si>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</si>
  <si>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</si>
  <si>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</si>
  <si>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0220000000</t>
  </si>
  <si>
    <t>0220110000</t>
  </si>
  <si>
    <t>0220210000</t>
  </si>
  <si>
    <t xml:space="preserve">          Подпрограмма 3 "Развитие жилищно-коммунального хозяйства и повышение энергетической эффективности"</t>
  </si>
  <si>
    <t>0230000000</t>
  </si>
  <si>
    <t xml:space="preserve">          Подпрограмма 6 "Восстановление и развитие объектов внешнего благоустройства"</t>
  </si>
  <si>
    <t>0260000000</t>
  </si>
  <si>
    <t>0250000000</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</si>
  <si>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</si>
  <si>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0250342700</t>
  </si>
  <si>
    <t>7000810000</t>
  </si>
  <si>
    <t>0800000000</t>
  </si>
  <si>
    <t>0800110000</t>
  </si>
  <si>
    <t>0800210000</t>
  </si>
  <si>
    <t>0800310000</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</si>
  <si>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</si>
  <si>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0800410000</t>
  </si>
  <si>
    <t>0800510000</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</si>
  <si>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</si>
  <si>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0800649100</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</si>
  <si>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</si>
  <si>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0800649200</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</si>
  <si>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</si>
  <si>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</si>
  <si>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</si>
  <si>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</si>
  <si>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</si>
  <si>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</si>
  <si>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</si>
  <si>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</si>
  <si>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</si>
  <si>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</si>
  <si>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</si>
  <si>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</si>
  <si>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</si>
  <si>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</si>
  <si>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</si>
  <si>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</si>
  <si>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</si>
  <si>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</si>
  <si>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</si>
  <si>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</si>
  <si>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</si>
  <si>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</si>
  <si>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</si>
  <si>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</si>
  <si>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</si>
  <si>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</si>
  <si>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</si>
  <si>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</si>
  <si>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</si>
  <si>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03207S5900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</si>
  <si>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</si>
  <si>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</si>
  <si>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</si>
  <si>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</si>
  <si>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</si>
  <si>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</si>
  <si>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</si>
  <si>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</si>
  <si>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</si>
  <si>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</si>
  <si>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0330445600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</si>
  <si>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</si>
  <si>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</si>
  <si>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</si>
  <si>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</si>
  <si>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</si>
  <si>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</si>
  <si>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</si>
  <si>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</si>
  <si>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</si>
  <si>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</si>
  <si>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</si>
  <si>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</si>
  <si>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</si>
  <si>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</si>
  <si>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</si>
  <si>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</si>
  <si>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</si>
  <si>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</si>
  <si>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04501S8400</t>
  </si>
  <si>
    <t>0450410000</t>
  </si>
  <si>
    <t>0450510000</t>
  </si>
  <si>
    <t>04506S8400</t>
  </si>
  <si>
    <t>0410000000</t>
  </si>
  <si>
    <t>0410210000</t>
  </si>
  <si>
    <t>0410310000</t>
  </si>
  <si>
    <t>0410410000</t>
  </si>
  <si>
    <t>0410510000</t>
  </si>
  <si>
    <t>0410610000</t>
  </si>
  <si>
    <t>0470000000</t>
  </si>
  <si>
    <t>0470110000</t>
  </si>
  <si>
    <t>0460000000</t>
  </si>
  <si>
    <t>0460110000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</si>
  <si>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</si>
  <si>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</si>
  <si>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</si>
  <si>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</si>
  <si>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</si>
  <si>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</si>
  <si>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</si>
  <si>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0440110000</t>
  </si>
  <si>
    <t>0440510000</t>
  </si>
  <si>
    <t>7000311000</t>
  </si>
  <si>
    <t>7000411000</t>
  </si>
  <si>
    <t>7000511000</t>
  </si>
  <si>
    <t xml:space="preserve">            Премии и гранты</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</si>
  <si>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</si>
  <si>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Поддержание в состоянии постоянной готовности к использованию защитных сооружений гражданской обороны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</si>
  <si>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</si>
  <si>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</si>
  <si>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</si>
  <si>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</si>
  <si>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</si>
  <si>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Подпрограмма 3 "Развитие жилищно-коммунального хозяйства и повышение энергетической эффективности"</t>
  </si>
  <si>
    <t xml:space="preserve">        Подпрограмма 6 "Восстановление и развитие объектов внешнего благоустройства"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</si>
  <si>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</si>
  <si>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</si>
  <si>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</si>
  <si>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</si>
  <si>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</si>
  <si>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</si>
  <si>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</si>
  <si>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</si>
  <si>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</si>
  <si>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</si>
  <si>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</si>
  <si>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социальных выплат региональной поддержки молодым семьям</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</si>
  <si>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</si>
  <si>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</si>
  <si>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</si>
  <si>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</si>
  <si>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Подпрограмма 4 "Развитие физической культуры, спорта и туризма "</t>
  </si>
  <si>
    <t>2019 год</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</si>
  <si>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</si>
  <si>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</si>
  <si>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</si>
  <si>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</si>
  <si>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</si>
  <si>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</si>
  <si>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</si>
  <si>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</si>
  <si>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</si>
  <si>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</si>
  <si>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</si>
  <si>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</si>
  <si>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</si>
  <si>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</si>
  <si>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</si>
  <si>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</si>
  <si>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</si>
  <si>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</si>
  <si>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141</t>
  </si>
  <si>
    <t>Государственная инспекция труда в Свердловской области</t>
  </si>
  <si>
    <t>116 28000 01 6000 140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</si>
  <si>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</si>
  <si>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150</t>
  </si>
  <si>
    <t>116 19000 01 0000 140</t>
  </si>
  <si>
    <t>Денежные взыскания (штрафы) за нарушение трудового законодательства</t>
  </si>
  <si>
    <t>1 05 01000 01 0000 110</t>
  </si>
  <si>
    <t>Налог, взимаемый в связи с применением упрощенной системы налогообложения&lt;1*&gt;</t>
  </si>
  <si>
    <t>1 13 02995 05 0003 130</t>
  </si>
  <si>
    <t>1 16 51030 02 0000 140</t>
  </si>
  <si>
    <t>Денежные взыскания (штрафов), установленные законами субъектов РФ за несоблюдение муниципальных правовых актов, зачисляемые в бюджеты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</si>
  <si>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</si>
  <si>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 xml:space="preserve">Отдел культуры, молодежной политики и спорта администрации муниципального образования Камышловский муниципальный район </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</si>
  <si>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</si>
  <si>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</si>
  <si>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</si>
  <si>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</si>
  <si>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</si>
  <si>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</si>
  <si>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</si>
  <si>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</si>
  <si>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</si>
  <si>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</si>
  <si>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</si>
  <si>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 xml:space="preserve">        Подпрограмма 1 Повышение инвестиционной привлекательности МО Камышловский муниципальный район</t>
  </si>
  <si>
    <t xml:space="preserve">          Организация краткосрочных курсов повышения квалификации</t>
  </si>
  <si>
    <t>0220310000</t>
  </si>
  <si>
    <t>0601616016</t>
  </si>
  <si>
    <t xml:space="preserve">          Межбюджетные трансферты бюджетам сельских поселений на разработку и реализацию инвестиционных проектов</t>
  </si>
  <si>
    <t>0230112301</t>
  </si>
  <si>
    <t xml:space="preserve">          Межбюджетные трансферты бюджетам муниципальных образований сельских поселений на замену ветких коммунальных сетей</t>
  </si>
  <si>
    <t>0230212302</t>
  </si>
  <si>
    <t xml:space="preserve">          Перевод котельных на газ в муниципальных учреждениях Камышловского района</t>
  </si>
  <si>
    <t>0311010000</t>
  </si>
  <si>
    <t>0420510000</t>
  </si>
  <si>
    <t xml:space="preserve">          Осуществление мероприятий по приоритетным направлениям работы с молодежью</t>
  </si>
  <si>
    <t>0430110000</t>
  </si>
  <si>
    <t>0450710000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</si>
  <si>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</si>
  <si>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</si>
  <si>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0410910000</t>
  </si>
  <si>
    <t>0411110000</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</si>
  <si>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</si>
  <si>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0470210000</t>
  </si>
  <si>
    <t xml:space="preserve">          Приобретение оборудования и иных материальных ценностей для деятельности ДЮСШ</t>
  </si>
  <si>
    <t>0440410000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</si>
  <si>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</si>
  <si>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</si>
  <si>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</si>
  <si>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</si>
  <si>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</si>
  <si>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</si>
  <si>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</si>
  <si>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</si>
  <si>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7001251200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</si>
  <si>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</si>
  <si>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</si>
  <si>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</si>
  <si>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</si>
  <si>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</si>
  <si>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</si>
  <si>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Подпрограмма 1 Повышение инвестиционной привлекательности МО Камышловский муниципальный район</t>
  </si>
  <si>
    <t xml:space="preserve">            Организация краткосрочных курсов повышения квалификации</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</si>
  <si>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</si>
  <si>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</si>
  <si>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</si>
  <si>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</si>
  <si>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</si>
  <si>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</si>
  <si>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</si>
  <si>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 xml:space="preserve">            Перевод котельных на газ в муниципальных учреждениях Камышловского района</t>
  </si>
  <si>
    <t xml:space="preserve">            Осуществление мероприятий по приоритетным направлениям работы с молодежью</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</si>
  <si>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</si>
  <si>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</si>
  <si>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Приобретение оборудования и иных материальных ценностей для деятельности ДЮСШ</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</si>
  <si>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</si>
  <si>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2020 год</t>
  </si>
  <si>
    <t>на 2018 год и плановый период 2019 и 2020 годов"</t>
  </si>
  <si>
    <t>Межбюджетные трансферты муниципальным образованиям сельских поселений на проектирование и строительство автобомильных дорог местного значения  (раздел 0409)</t>
  </si>
  <si>
    <t>2.1.</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</si>
  <si>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  в том числе:</t>
  </si>
  <si>
    <t>2.1.1.</t>
  </si>
  <si>
    <t>2.1.2.</t>
  </si>
  <si>
    <t>Межбюджетные трансферты бюджетам муниципальных образований сельских поселений на замену ветких коммунальных сетей</t>
  </si>
  <si>
    <t>3.2.</t>
  </si>
  <si>
    <t>4.1.</t>
  </si>
  <si>
    <t>4.1.1.</t>
  </si>
  <si>
    <t>5.1.</t>
  </si>
  <si>
    <t>5.1.1.</t>
  </si>
  <si>
    <t>90111105010050000120</t>
  </si>
  <si>
    <t>90111105013050000120</t>
  </si>
  <si>
    <t>90611301995050004130</t>
  </si>
  <si>
    <t xml:space="preserve">      Прочие доходы от оказания платных услуг(работ) получателями средств бюджетов муниципальных районов </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</si>
  <si>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</si>
  <si>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</si>
  <si>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</si>
  <si>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</si>
  <si>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на 2020 год</t>
  </si>
  <si>
    <t xml:space="preserve">     Прочие доходы от оказания платных услуг (работ) получателями средств бюджетов муниципальных районов </t>
  </si>
  <si>
    <t>019</t>
  </si>
  <si>
    <t>Департамент по обеспечению деятельности мировых судей Свердловской области</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</si>
  <si>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</si>
  <si>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</si>
  <si>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081</t>
  </si>
  <si>
    <t>Управление Федеральной службы по ветеринарному и фитосанитарному надзору по Свердловской области</t>
  </si>
  <si>
    <t>116 25060 01 6000 140</t>
  </si>
  <si>
    <t xml:space="preserve">Денежные взыскания (штрафы) за нарушение земельного законодательства </t>
  </si>
  <si>
    <t>161</t>
  </si>
  <si>
    <t>Управление Федеральной антимонопольной службы по Свердловской области (Свердловское УФАС России)</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</si>
  <si>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нужд муниципальных районов  </t>
  </si>
  <si>
    <t>321</t>
  </si>
  <si>
    <t>Упрвление Федеральной службы государственной регистрции, кадастра и картографии по Свердловской области (Управление Росреестра по Свердловской области)</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</si>
  <si>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</si>
  <si>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</si>
  <si>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1 08 07174 01 1000 110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</si>
  <si>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 (сумма платежа (перерасчеты, недоимка и задолженность по соответствующему платежу, в том числе по отмененному)</t>
  </si>
  <si>
    <t>1 11 05013  05 0000 120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</si>
  <si>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&lt;1*&gt;</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</si>
  <si>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</si>
  <si>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районов&lt;1*&gt;</t>
  </si>
  <si>
    <t>Счетная палата муниципального образования Камышловский муниципальный район</t>
  </si>
  <si>
    <t>6658135632</t>
  </si>
  <si>
    <t>66580100</t>
  </si>
  <si>
    <t>65701000</t>
  </si>
  <si>
    <t>г.Екатеринбург, ул. Московская, 116</t>
  </si>
  <si>
    <t>Управление Федеральной службы по ветеринарному и фитосанитарному надзору по Свердловской области (Управление Россельхознадзора по Свердловской области)</t>
  </si>
  <si>
    <t>6659117971</t>
  </si>
  <si>
    <t>665901001</t>
  </si>
  <si>
    <t xml:space="preserve"> г.Екатеринбург, ул.Грузчиков, 4</t>
  </si>
  <si>
    <t>Управление Федеральной службы по надзору в сфере защиты прав потребителей и благополучия человека по Свердловской области</t>
  </si>
  <si>
    <t>6670083677</t>
  </si>
  <si>
    <t>г.Екатеринбург, пер. Отдельный, 3</t>
  </si>
  <si>
    <t>г.Екатеринбург, ул. Мельковская, 12</t>
  </si>
  <si>
    <t>6658065103</t>
  </si>
  <si>
    <t>г.Екатеринбург, ул. Московская, 11</t>
  </si>
  <si>
    <t>6670073005</t>
  </si>
  <si>
    <t>г.Екатеринбург, ул. Генеральская, 6а</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</si>
  <si>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</si>
  <si>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</si>
  <si>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культуры</t>
  </si>
  <si>
    <t xml:space="preserve">            Строительство типовых культурных сооружений (Центр Культурного Развития)</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</si>
  <si>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</si>
  <si>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</si>
  <si>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культуры</t>
  </si>
  <si>
    <t xml:space="preserve">          Строительство типовых культурных сооружений (Центр Культурного Развития)</t>
  </si>
  <si>
    <t xml:space="preserve"> Подпрограмма 6 "Восстановление и развитие объектов внешнего благоустройства МО Камышловский муниципальный район"</t>
  </si>
  <si>
    <t>на 2019 год и плановый период 2020 и 2021 годов"</t>
  </si>
  <si>
    <t xml:space="preserve">Свод  доходов местного бюджета на 2020 и 2021 годы </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</si>
  <si>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2019 год</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</si>
  <si>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2020 и 2021 годы</t>
  </si>
  <si>
    <t>Ведомственная структура расходов местного бюджета на 2019год</t>
  </si>
  <si>
    <t>Ведомственная структура расходов местного бюджета на 2020 и 2021 годы</t>
  </si>
  <si>
    <t xml:space="preserve">Распределение дотаций из местного бюджета на выравнивание бюджетной обеспеченности поселений на 2019 год </t>
  </si>
  <si>
    <t>Распределение дотаций из местного бюджета на выравнивание бюджетной обеспеченности поселений на 2020 и 2021 годы</t>
  </si>
  <si>
    <t xml:space="preserve">Распределение иных межбюджетных трансфертов за счет средств местного бюджета на 2019 год  </t>
  </si>
  <si>
    <t>Распределение иных межбюджетных трансфертов за счет средств метного бюджета на 2020 и 2021 годы</t>
  </si>
  <si>
    <t xml:space="preserve">Распределение иных межбюджетных трансфертов за счет средств областного бюджета на 2019 год </t>
  </si>
  <si>
    <t>Распределение иных межбюджетных трансфертов за счет средств областного бюджета на  2020 и 2021 годы</t>
  </si>
  <si>
    <t>Свод источников финансирования дефицита местного бюджета на 2019 год</t>
  </si>
  <si>
    <t>Свод источников финансирования дефицита местного бюджета на 2020 и 2021 годы</t>
  </si>
  <si>
    <t>2021 год</t>
  </si>
  <si>
    <t>3.3.</t>
  </si>
  <si>
    <t>3.4.</t>
  </si>
  <si>
    <t>3.5.</t>
  </si>
  <si>
    <t>4.2.</t>
  </si>
  <si>
    <t>Подпрограмма 9 "Экология"</t>
  </si>
  <si>
    <t>4.2.1.</t>
  </si>
  <si>
    <t>6.1.</t>
  </si>
  <si>
    <t>6.1.1.</t>
  </si>
  <si>
    <t xml:space="preserve"> Муниципальная программа "Обеспечение общественной безопасности на территории МО Камышловский муниципальный район на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</si>
  <si>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</si>
  <si>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</si>
  <si>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</si>
  <si>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</si>
  <si>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</si>
  <si>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</si>
  <si>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Свод  доходов местного бюджета на 2019 год </t>
  </si>
  <si>
    <t>04811201041016000120</t>
  </si>
  <si>
    <t xml:space="preserve">     Плата за размещение отходов производства </t>
  </si>
  <si>
    <t>00020210000000000150</t>
  </si>
  <si>
    <t>90120215001050000150</t>
  </si>
  <si>
    <t>00020220000000000150</t>
  </si>
  <si>
    <t>00020229999050000150</t>
  </si>
  <si>
    <t>90120229999050000150</t>
  </si>
  <si>
    <t>90620229999050000150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</si>
  <si>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</si>
  <si>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</si>
  <si>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</si>
  <si>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</si>
  <si>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</si>
  <si>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</si>
  <si>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</si>
  <si>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90120235120050000150</t>
  </si>
  <si>
    <t>90120235250050000150</t>
  </si>
  <si>
    <t>00020239999050000150</t>
  </si>
  <si>
    <t>90620239999050000150</t>
  </si>
  <si>
    <t>на 2021 год</t>
  </si>
  <si>
    <t>0002023999050000150</t>
  </si>
  <si>
    <t>Плата за выбросы загрязняющих веществ в атмосферный воздух стационарными объектами&lt;7*&gt;</t>
  </si>
  <si>
    <t>Плата за выбросы загрязняющих веществ в водные объекты</t>
  </si>
  <si>
    <t>Плата за размещение отходов производства и потребления</t>
  </si>
  <si>
    <t>1 12 01041 01 6000 120</t>
  </si>
  <si>
    <t>Плата за размещение отходов производства</t>
  </si>
  <si>
    <t>116 33050 05 6000 140</t>
  </si>
  <si>
    <t>116 33050 05 0000 140</t>
  </si>
  <si>
    <t>1 18 05100 05 0000 150</t>
  </si>
  <si>
    <t>1 18 05200 05 0000 150</t>
  </si>
  <si>
    <t>65623000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</si>
  <si>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</si>
  <si>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</si>
  <si>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Муниципальная программа "Обеспечение общественной безопасности на территории МО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</si>
  <si>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</si>
  <si>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</si>
  <si>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 xml:space="preserve">      Обеспечение пожарной безопасности</t>
  </si>
  <si>
    <t>0310</t>
  </si>
  <si>
    <t xml:space="preserve">          Подпрограмма 2 "Противодействие экстремизму и профилактика терроризма на территории МО Камышловский муниципальный района 2014-2024годы"</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</si>
  <si>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</si>
  <si>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</si>
  <si>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</si>
  <si>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2014-2024 годов"</t>
  </si>
  <si>
    <t xml:space="preserve">    ОХРАНА ОКРУЖАЮЩЕЙ СРЕДЫ</t>
  </si>
  <si>
    <t>0600</t>
  </si>
  <si>
    <t xml:space="preserve">      Другие вопросы в области охраны окружающей среды</t>
  </si>
  <si>
    <t>0605</t>
  </si>
  <si>
    <t xml:space="preserve">          </t>
  </si>
  <si>
    <t>0270000000</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</si>
  <si>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</si>
  <si>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</si>
  <si>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</si>
  <si>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</si>
  <si>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Всего расходов:   </t>
  </si>
  <si>
    <t xml:space="preserve">            Мероприятия по архивному делу</t>
  </si>
  <si>
    <t>0501110000</t>
  </si>
  <si>
    <t xml:space="preserve">            Приобретение в муниципальную собственность жилых помещений (квартир) на территории Камышловского района и г. Камышлова</t>
  </si>
  <si>
    <t>0600110000</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</si>
  <si>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</si>
  <si>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Обеспечение деятельности Камышловского комитета по управлению имуществом</t>
  </si>
  <si>
    <t>0600810000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</si>
  <si>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</si>
  <si>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</si>
  <si>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</si>
  <si>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</si>
  <si>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</si>
  <si>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</si>
  <si>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</si>
  <si>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</si>
  <si>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Выполнение научно-исследовательских работ</t>
  </si>
  <si>
    <t>0240610000</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</si>
  <si>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t>
  </si>
  <si>
    <t xml:space="preserve">            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t>
  </si>
  <si>
    <t>0601716017</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</si>
  <si>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t>
  </si>
  <si>
    <t>0601816018</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</si>
  <si>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t>
  </si>
  <si>
    <t>0601916019</t>
  </si>
  <si>
    <t xml:space="preserve">            Предоставление межбюджетных трансфертов на благоустройство населенных пунктов</t>
  </si>
  <si>
    <t>0260212602</t>
  </si>
  <si>
    <t xml:space="preserve">            Организация и проведение массовых экологических мероприятий и акций</t>
  </si>
  <si>
    <t>0270110000</t>
  </si>
  <si>
    <t xml:space="preserve">            Актулизация генеральной схемы санитарной очистки территории МО Камышловский муниципальный район</t>
  </si>
  <si>
    <t>0270210000</t>
  </si>
  <si>
    <t xml:space="preserve">            Мероприятия по обращению с отходами. в том числе ликвидация мест несанкционированного размещения отходов</t>
  </si>
  <si>
    <t>0270310000</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</si>
  <si>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</si>
  <si>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0270412704</t>
  </si>
  <si>
    <t xml:space="preserve">            Межбюджетные трансферты муниципальным образованиям сельских поселений на создание мест (площадок) накопления твердых коммунальных отходов</t>
  </si>
  <si>
    <t xml:space="preserve">            Улучшение жилищных условий граждан, проживающих в сельской местности, в том числе молодых семей и молодых специалистов, на условиях софинансирования из федерального бюджета</t>
  </si>
  <si>
    <t>02501L5670</t>
  </si>
  <si>
    <t xml:space="preserve">            Антитеррористические мероприятия</t>
  </si>
  <si>
    <t>0310610000</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</si>
  <si>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</si>
  <si>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0320910000</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</si>
  <si>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</si>
  <si>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03215S5И00</t>
  </si>
  <si>
    <t>0321910000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</si>
  <si>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</si>
  <si>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0330445500</t>
  </si>
  <si>
    <t xml:space="preserve">            Предоставление субсидий некоммерческим организациям в сфере патриотического воспитания граждан.</t>
  </si>
  <si>
    <t>0450810000</t>
  </si>
  <si>
    <t xml:space="preserve">            Создание спортивных площадок (оснащение спортивным оборудованием) для занятий уличной гимнастикой за счет средств местного бюджета</t>
  </si>
  <si>
    <t>04402S8500</t>
  </si>
  <si>
    <t xml:space="preserve">            Строительство (размещение) типовых спортивных сооружений (площадок)</t>
  </si>
  <si>
    <t>0440310000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</si>
  <si>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</si>
  <si>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Мероприятия по архивному делу</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</si>
  <si>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</si>
  <si>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Приобретение в муниципальную собственность жилых помещений (квартир) на территории Камышловского района и г. Камышлова</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</si>
  <si>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</si>
  <si>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Обеспечение деятельности Камышловского комитета по управлению имуществом</t>
  </si>
  <si>
    <t xml:space="preserve">      Муниципальная программа "Обеспечение общественной безопасности на территории МО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</si>
  <si>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</si>
  <si>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</si>
  <si>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 xml:space="preserve">    Обеспечение пожарной безопасности</t>
  </si>
  <si>
    <t xml:space="preserve">          Предоставление межбюджетных трансфертов сельским поселениям на пожарную безопасность</t>
  </si>
  <si>
    <t xml:space="preserve">        Подпрограмма 2 "Противодействие экстремизму и профилактика терроризма на территории МО Камышловский муниципальный района 2014-2024годы"</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</si>
  <si>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</si>
  <si>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</si>
  <si>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</si>
  <si>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</si>
  <si>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</si>
  <si>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</si>
  <si>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 xml:space="preserve">          Выполнение научно-исследовательских работ</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</si>
  <si>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</si>
  <si>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2014-2024 годов"</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</si>
  <si>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t>
  </si>
  <si>
    <t xml:space="preserve">          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</si>
  <si>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</si>
  <si>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t>
  </si>
  <si>
    <t xml:space="preserve">          Предоставление межбюджетных трансфертов на благоустройство населенных пунктов</t>
  </si>
  <si>
    <t xml:space="preserve">  ОХРАНА ОКРУЖАЮЩЕЙ СРЕДЫ</t>
  </si>
  <si>
    <t xml:space="preserve">    Другие вопросы в области охраны окружающей среды</t>
  </si>
  <si>
    <t xml:space="preserve">        </t>
  </si>
  <si>
    <t xml:space="preserve">          Организация и проведение массовых экологических мероприятий и акций</t>
  </si>
  <si>
    <t xml:space="preserve">          Актулизация генеральной схемы санитарной очистки территории МО Камышловский муниципальный район</t>
  </si>
  <si>
    <t xml:space="preserve">          Мероприятия по обращению с отходами. в том числе ликвидация мест несанкционированного размещения отходов</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</si>
  <si>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</si>
  <si>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 xml:space="preserve">          Межбюджетные трансферты муниципальным образованиям сельских поселений на создание мест (площадок) накопления твердых коммунальных отходов</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</si>
  <si>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</si>
  <si>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Антитеррористические мероприятия</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</si>
  <si>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</si>
  <si>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</si>
  <si>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</si>
  <si>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</si>
  <si>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 xml:space="preserve">          Предоставление субсидий некоммерческим организациям в сфере патриотического воспитания граждан.</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</si>
  <si>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</si>
  <si>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Улучшение жилищных условий граждан, проживающих в сельской местности, в том числе молодых семей и молодых специалистов, на условиях софинансирования из федерального бюджета</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</si>
  <si>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</si>
  <si>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Создание спортивных площадок (оснащение спортивным оборудованием) для занятий уличной гимнастикой за счет средств местного бюджета</t>
  </si>
  <si>
    <t xml:space="preserve">          Строительство (размещение) типовых спортивных сооружений (площадок)</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</si>
  <si>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</si>
  <si>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0260312603</t>
  </si>
  <si>
    <t xml:space="preserve"> Межбюджетные трансферты муниципальным образованиям сельских поселений на создание мест (площадок) накопления твердых коммунальных отходов</t>
  </si>
  <si>
    <t>4.1.2.</t>
  </si>
  <si>
    <t>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</si>
  <si>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Предоставление межбюджетных трансфертов сельским поселениям на пожарную безопасность</t>
  </si>
  <si>
    <t>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t>
  </si>
  <si>
    <t>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</si>
  <si>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t>
  </si>
  <si>
    <t xml:space="preserve">            Предоставление межбюджетных трансфертов  сельским поселениям на ремонт объектов недвижимости находящихся в казне муниципального образования "Восточное сельское поселение"</t>
  </si>
  <si>
    <t>0601016010</t>
  </si>
  <si>
    <t xml:space="preserve">          Предоставление межбюджетных трансфертов  сельским поселениям на ремонт объектов недвижимости находящихся в казне муниципального образования "Восточное сельское поселение"</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</si>
  <si>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t>
  </si>
  <si>
    <t>Предоставление межбюджетных трансфертов  сельским поселениям на ремонт объектов недвижимости находящихся в казне муниципального образования "Восточное сельское поселение"</t>
  </si>
  <si>
    <t>Приложение № 1</t>
  </si>
  <si>
    <t xml:space="preserve">                                                                                                                на 2019 год и плановый период 2020 и 2021 годов"</t>
  </si>
  <si>
    <t xml:space="preserve">                                                                                             к Решению Думы муниципального образования</t>
  </si>
  <si>
    <t xml:space="preserve">                                                                            Камышловский муниципальный район</t>
  </si>
  <si>
    <t xml:space="preserve">                                                                                  "О бюджете муниципального образования</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</si>
  <si>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sz val="10"/>
        <rFont val="Arial Cyr"/>
        <family val="0"/>
      </rPr>
      <t>в т.ч.:</t>
    </r>
  </si>
  <si>
    <r>
      <t xml:space="preserve">      </t>
    </r>
    <r>
      <rPr>
        <sz val="10"/>
        <rFont val="Arial Cyr"/>
        <family val="0"/>
      </rPr>
      <t xml:space="preserve">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</si>
  <si>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r>
      <t xml:space="preserve">     </t>
    </r>
    <r>
      <rPr>
        <sz val="10"/>
        <rFont val="Arial Cyr"/>
        <family val="0"/>
      </rPr>
      <t>Доходы от сдачи в аренду имущества, составляющего казну муниципальных районов (за исключением земельных участков) (Плата за пользование жилыми помещениями (плата за наем) муниципального жилищного фонда муниципальных районов)</t>
    </r>
  </si>
  <si>
    <r>
      <t xml:space="preserve">      Прочие доходы от оказания платных услуг (работ) получателями средств бюджетов муниципальных районов (</t>
    </r>
    <r>
      <rPr>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</si>
  <si>
    <r>
      <t xml:space="preserve">     Прочие доходы от оказания платных услуг (работ) получателями средств бюджетов муниципальных районов ( </t>
    </r>
    <r>
      <rPr>
        <sz val="10"/>
        <rFont val="Arial Cyr"/>
        <family val="0"/>
      </rPr>
      <t xml:space="preserve">плата за питание учащихся в казенных муниципальных общеобразовательных школах)  </t>
    </r>
  </si>
  <si>
    <t xml:space="preserve">                                        Приложение № 2</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</si>
  <si>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в т.ч.:</t>
  </si>
  <si>
    <t xml:space="preserve">      Доходы от сдачи в аренду имущества, составляющего казну муниципальных районов (за исключением земельных участков) из них:</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</si>
  <si>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</si>
  <si>
    <t xml:space="preserve">     Доходы от сдачи в аренду имущества, составляющего казну муниципальных районов (за исключением земельных участков) (Плата за пользование жилыми помещениями (плата за наем) муниципального жилищного фонда муниципальных районов)</t>
  </si>
  <si>
    <t xml:space="preserve">      Прочие доходы от оказания платных услуг (работ) получателями средств бюджетов муниципальных районов (в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</si>
  <si>
    <t xml:space="preserve">     Прочие доходы от оказания платных услуг (работ) получателями средств бюджетов муниципальных районов ( плата за питание учащихся в казенных муниципальных общеобразовательных школах)  </t>
  </si>
  <si>
    <t xml:space="preserve">                                                                                                               Приложение № 3</t>
  </si>
  <si>
    <t xml:space="preserve">                                                                                                               к Решению Думы муниципального образования</t>
  </si>
  <si>
    <t xml:space="preserve">                                                                                                               Камышловский муниципальный район</t>
  </si>
  <si>
    <t xml:space="preserve">                                                                                                               "О бюджете муниципального образования</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</si>
  <si>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</si>
  <si>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(Средства от продажи права на заключение договоров аренды указанных земельных участков)</t>
  </si>
  <si>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(Доходы от сдачи в аренду объектов нежилого фонда, находящихся в оперативном управлении муниципальных районов и созданных ими учреждений и не являющихся памятниками истории, культуры и градостроительства муниципальной формы собственности)</t>
  </si>
  <si>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(Доходы от сдачи в аренду движимого имущества)</t>
  </si>
  <si>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(Прочие доходы от сдачи в аренду имущества)</t>
  </si>
  <si>
    <t xml:space="preserve">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</si>
  <si>
    <t>Доходы от сдачи в аренду имущества,  составляющего казну муниципальных районов (за исключением земельных участков) (Плата за пользование жилыми помещениями (плата за наем) муниципального жилищного фонда, находящегося в казне муниципальных районов)</t>
  </si>
  <si>
    <t>Доходы от сдачи в аренду имущества,  составляющего казну муниципальных районов (за исключением земельных участков) (Доходы от сдачи в аренду юридическим лицам по договорам аренды жилых помещений муниципального жилищного фонда, находящихся в казне муниципальных районов)</t>
  </si>
  <si>
    <t>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муниципальных районов, находящихся в казне муниципальных районов и  являющихся памятниками истории, культуры и градостроительства)</t>
  </si>
  <si>
    <t>Доходы от сдачи в аренду имущества,  составляющего казну муниципальных районов (за исключением земельных участков) (Доходы по договорам на установку и эксплуатацию рекламной конструкции на недвижимом имуществе, находящемся в казне муниципальных районов)</t>
  </si>
  <si>
    <t>Доходы от сдачи в аренду имущества,  составляющего казну муниципальных районов (за исключением земельных участков) (Прочие доходы от сдачи в аренду имущества, находящегося в казне муниципальных районов)</t>
  </si>
  <si>
    <t>Доходы от сдачи в аренду имущества,  составляющего казну муниципальных районов (за исключением земельных участков) (Доходы от сдачи в аренду движимого имущества, находящегося в казне муниципальных районов)</t>
  </si>
  <si>
    <t>Прочие доходы от оказания платных услуг (работ) получателями средств бюджетов муниципальных районов (прочие доходы от оказания платных услуг (работ)</t>
  </si>
  <si>
    <t>Прочие доходы от  компенсации затрат бюджетов муниципальных районов (возврат дебиторской задолженности прошлых лет)</t>
  </si>
  <si>
    <t>Прочие доходы от  компенсации затрат бюджетов муниципальных районов (прочие доходы)</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</si>
  <si>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объектов  нежилого фонда)</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</si>
  <si>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(Прочие  доходы  от  реализации иного имущества)</t>
  </si>
  <si>
    <t>Прочие доходы от оказания платных услуг (работ) получателями средств бюджетов муниципальных районов (в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</si>
  <si>
    <t xml:space="preserve">Прочие доходы от оказания платных услуг (работ) получателями средств бюджетов муниципальных районов(плата за питание учащихся в казенных муниципальных общеобразовательных школах) </t>
  </si>
  <si>
    <t>Приложение № 5</t>
  </si>
  <si>
    <t>Приложение № 6</t>
  </si>
  <si>
    <t>Приложение № 7</t>
  </si>
  <si>
    <t>Приложение № 8</t>
  </si>
  <si>
    <t>Приложение № 9</t>
  </si>
  <si>
    <t>Приложение № 10</t>
  </si>
  <si>
    <t>Приложение № 11</t>
  </si>
  <si>
    <t>Приложение № 12</t>
  </si>
  <si>
    <t>Приложение № 13</t>
  </si>
  <si>
    <t>Приложение № 14</t>
  </si>
  <si>
    <t>Приложение № 15</t>
  </si>
  <si>
    <t>Приложение № 16</t>
  </si>
  <si>
    <t>Приложение № 17</t>
  </si>
  <si>
    <t>Приложение  № 18</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</si>
</sst>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72">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sz val="12"/>
      <name val="Arial Cyr"/>
      <family val="0"/>
    </font>
    <font>
      <sz val="12"/>
      <name val="Times New Roman"/>
      <family val="1"/>
    </font>
    <font>
      <b/>
      <sz val="12"/>
      <name val="Times New Roman"/>
      <family val="1"/>
    </font>
    <font>
      <sz val="12"/>
      <color indexed="8"/>
      <name val="Times New Roman"/>
      <family val="1"/>
    </font>
    <font>
      <i/>
      <sz val="9"/>
      <name val="Arial"/>
      <family val="2"/>
    </font>
    <font>
      <b/>
      <sz val="9"/>
      <name val="Arial"/>
      <family val="2"/>
    </font>
    <font>
      <b/>
      <sz val="8"/>
      <name val="Arial Cyr"/>
      <family val="0"/>
    </font>
    <font>
      <sz val="11"/>
      <name val="Calibri"/>
      <family val="2"/>
    </font>
    <font>
      <b/>
      <sz val="9"/>
      <name val="Times New Roman"/>
      <family val="1"/>
    </font>
    <font>
      <sz val="10"/>
      <color indexed="8"/>
      <name val="Arial"/>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9"/>
      <color indexed="10"/>
      <name val="Arial"/>
      <family val="2"/>
    </font>
    <font>
      <i/>
      <sz val="9"/>
      <color indexed="10"/>
      <name val="Arial"/>
      <family val="2"/>
    </font>
    <font>
      <sz val="8"/>
      <name val="Tahoma"/>
      <family val="2"/>
    </font>
    <font>
      <sz val="11"/>
      <name val="Times New Roman"/>
      <family val="1"/>
    </font>
    <font>
      <sz val="11"/>
      <name val="Arial Cyr"/>
      <family val="0"/>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Arial"/>
      <family val="2"/>
    </font>
    <font>
      <i/>
      <sz val="9"/>
      <color rgb="FFFF0000"/>
      <name val="Arial"/>
      <family val="2"/>
    </font>
    <font>
      <sz val="8"/>
      <color rgb="FF000000"/>
      <name val="Times New Roman"/>
      <family val="1"/>
    </font>
  </fonts>
  <fills count="4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4"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16" fillId="0" borderId="0">
      <alignment/>
      <protection/>
    </xf>
    <xf numFmtId="0" fontId="16" fillId="0" borderId="0">
      <alignment/>
      <protection/>
    </xf>
    <xf numFmtId="0" fontId="49" fillId="0" borderId="0">
      <alignment/>
      <protection/>
    </xf>
    <xf numFmtId="0" fontId="49" fillId="0" borderId="0">
      <alignment/>
      <protection/>
    </xf>
    <xf numFmtId="0" fontId="16" fillId="0" borderId="0">
      <alignment/>
      <protection/>
    </xf>
    <xf numFmtId="0" fontId="49" fillId="27" borderId="0">
      <alignment/>
      <protection/>
    </xf>
    <xf numFmtId="0" fontId="49" fillId="0" borderId="0">
      <alignment wrapText="1"/>
      <protection/>
    </xf>
    <xf numFmtId="0" fontId="49" fillId="0" borderId="0">
      <alignment/>
      <protection/>
    </xf>
    <xf numFmtId="0" fontId="50" fillId="0" borderId="0">
      <alignment horizontal="center"/>
      <protection/>
    </xf>
    <xf numFmtId="0" fontId="49" fillId="0" borderId="0">
      <alignment horizontal="right"/>
      <protection/>
    </xf>
    <xf numFmtId="0" fontId="49" fillId="27" borderId="1">
      <alignment/>
      <protection/>
    </xf>
    <xf numFmtId="0" fontId="49" fillId="0" borderId="2">
      <alignment horizontal="center" vertical="center" wrapText="1"/>
      <protection/>
    </xf>
    <xf numFmtId="0" fontId="49" fillId="27" borderId="3">
      <alignment/>
      <protection/>
    </xf>
    <xf numFmtId="0" fontId="49" fillId="27" borderId="0">
      <alignment shrinkToFit="1"/>
      <protection/>
    </xf>
    <xf numFmtId="0" fontId="51" fillId="0" borderId="3">
      <alignment horizontal="right"/>
      <protection/>
    </xf>
    <xf numFmtId="4" fontId="51" fillId="28" borderId="3">
      <alignment horizontal="right" vertical="top" shrinkToFit="1"/>
      <protection/>
    </xf>
    <xf numFmtId="4" fontId="51" fillId="29" borderId="3">
      <alignment horizontal="right" vertical="top" shrinkToFit="1"/>
      <protection/>
    </xf>
    <xf numFmtId="0" fontId="49" fillId="0" borderId="0">
      <alignment horizontal="left" wrapText="1"/>
      <protection/>
    </xf>
    <xf numFmtId="0" fontId="51" fillId="0" borderId="2">
      <alignment vertical="top" wrapText="1"/>
      <protection/>
    </xf>
    <xf numFmtId="49" fontId="49" fillId="0" borderId="2">
      <alignment horizontal="center" vertical="top" shrinkToFit="1"/>
      <protection/>
    </xf>
    <xf numFmtId="4" fontId="51" fillId="28" borderId="2">
      <alignment horizontal="right" vertical="top" shrinkToFit="1"/>
      <protection/>
    </xf>
    <xf numFmtId="4" fontId="51" fillId="29" borderId="2">
      <alignment horizontal="right" vertical="top" shrinkToFit="1"/>
      <protection/>
    </xf>
    <xf numFmtId="0" fontId="49" fillId="27" borderId="4">
      <alignment/>
      <protection/>
    </xf>
    <xf numFmtId="0" fontId="49" fillId="27" borderId="4">
      <alignment horizontal="center"/>
      <protection/>
    </xf>
    <xf numFmtId="4" fontId="51" fillId="0" borderId="2">
      <alignment horizontal="right" vertical="top" shrinkToFit="1"/>
      <protection/>
    </xf>
    <xf numFmtId="49" fontId="49" fillId="0" borderId="2">
      <alignment horizontal="left" vertical="top" wrapText="1" indent="2"/>
      <protection/>
    </xf>
    <xf numFmtId="4" fontId="49" fillId="0" borderId="2">
      <alignment horizontal="right" vertical="top" shrinkToFit="1"/>
      <protection/>
    </xf>
    <xf numFmtId="0" fontId="49" fillId="27" borderId="4">
      <alignment shrinkToFit="1"/>
      <protection/>
    </xf>
    <xf numFmtId="0" fontId="49" fillId="27" borderId="3">
      <alignment horizontal="center"/>
      <protection/>
    </xf>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52" fillId="36" borderId="5" applyNumberFormat="0" applyAlignment="0" applyProtection="0"/>
    <xf numFmtId="0" fontId="53" fillId="37" borderId="6" applyNumberFormat="0" applyAlignment="0" applyProtection="0"/>
    <xf numFmtId="0" fontId="54" fillId="37" borderId="5" applyNumberFormat="0" applyAlignment="0" applyProtection="0"/>
    <xf numFmtId="0" fontId="5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0" borderId="9" applyNumberFormat="0" applyFill="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38" borderId="11" applyNumberFormat="0" applyAlignment="0" applyProtection="0"/>
    <xf numFmtId="0" fontId="61" fillId="0" borderId="0" applyNumberFormat="0" applyFill="0" applyBorder="0" applyAlignment="0" applyProtection="0"/>
    <xf numFmtId="0" fontId="62" fillId="39" borderId="0" applyNumberFormat="0" applyBorder="0" applyAlignment="0" applyProtection="0"/>
    <xf numFmtId="0" fontId="0" fillId="40" borderId="0">
      <alignment/>
      <protection/>
    </xf>
    <xf numFmtId="0" fontId="16" fillId="0" borderId="0">
      <alignment/>
      <protection/>
    </xf>
    <xf numFmtId="0" fontId="47"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3" fillId="0" borderId="0" applyNumberFormat="0" applyFill="0" applyBorder="0" applyAlignment="0" applyProtection="0"/>
    <xf numFmtId="0" fontId="64" fillId="41" borderId="0" applyNumberFormat="0" applyBorder="0" applyAlignment="0" applyProtection="0"/>
    <xf numFmtId="0" fontId="65" fillId="0" borderId="0" applyNumberFormat="0" applyFill="0" applyBorder="0" applyAlignment="0" applyProtection="0"/>
    <xf numFmtId="0" fontId="0" fillId="42" borderId="12" applyNumberFormat="0" applyFont="0" applyAlignment="0" applyProtection="0"/>
    <xf numFmtId="0" fontId="47" fillId="42" borderId="12" applyNumberFormat="0" applyFont="0" applyAlignment="0" applyProtection="0"/>
    <xf numFmtId="9" fontId="0" fillId="0" borderId="0" applyFont="0" applyFill="0" applyBorder="0" applyAlignment="0" applyProtection="0"/>
    <xf numFmtId="0" fontId="66" fillId="0" borderId="13"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43" borderId="0" applyNumberFormat="0" applyBorder="0" applyAlignment="0" applyProtection="0"/>
  </cellStyleXfs>
  <cellXfs count="229">
    <xf numFmtId="0" fontId="0" fillId="0" borderId="0" xfId="0" applyAlignment="1">
      <alignment/>
    </xf>
    <xf numFmtId="0" fontId="1" fillId="0" borderId="0" xfId="0" applyFont="1" applyAlignment="1">
      <alignment/>
    </xf>
    <xf numFmtId="0" fontId="3" fillId="0" borderId="0" xfId="0" applyFont="1" applyAlignment="1">
      <alignment horizontal="right"/>
    </xf>
    <xf numFmtId="0" fontId="3" fillId="0" borderId="0" xfId="0" applyFont="1" applyAlignment="1">
      <alignment horizontal="center"/>
    </xf>
    <xf numFmtId="0" fontId="3" fillId="0" borderId="14" xfId="0" applyFont="1" applyBorder="1" applyAlignment="1">
      <alignment horizontal="center" vertical="center" wrapText="1"/>
    </xf>
    <xf numFmtId="0" fontId="3" fillId="0" borderId="14" xfId="0" applyFont="1" applyBorder="1" applyAlignment="1">
      <alignment horizontal="center" vertical="top" wrapText="1"/>
    </xf>
    <xf numFmtId="0" fontId="5" fillId="0" borderId="0" xfId="0" applyFont="1" applyAlignment="1">
      <alignment/>
    </xf>
    <xf numFmtId="0" fontId="3" fillId="0" borderId="0" xfId="0" applyFont="1" applyFill="1" applyAlignment="1">
      <alignment horizontal="right"/>
    </xf>
    <xf numFmtId="0" fontId="3" fillId="0" borderId="0" xfId="0" applyFont="1" applyFill="1" applyAlignment="1">
      <alignment/>
    </xf>
    <xf numFmtId="0" fontId="3" fillId="0" borderId="14" xfId="0" applyFont="1" applyFill="1" applyBorder="1" applyAlignment="1">
      <alignment horizontal="center" vertical="center" wrapText="1"/>
    </xf>
    <xf numFmtId="0" fontId="6" fillId="0" borderId="0" xfId="0" applyFont="1" applyFill="1" applyAlignment="1">
      <alignment/>
    </xf>
    <xf numFmtId="0" fontId="3" fillId="0" borderId="0" xfId="0" applyFont="1" applyAlignment="1">
      <alignment/>
    </xf>
    <xf numFmtId="0" fontId="7" fillId="0" borderId="0" xfId="0" applyFont="1" applyFill="1" applyAlignment="1">
      <alignment/>
    </xf>
    <xf numFmtId="0" fontId="3" fillId="0" borderId="0" xfId="0" applyFont="1" applyFill="1" applyAlignment="1">
      <alignment horizontal="center"/>
    </xf>
    <xf numFmtId="0" fontId="3" fillId="0" borderId="14" xfId="0" applyFont="1" applyBorder="1" applyAlignment="1">
      <alignment horizontal="center" vertical="top"/>
    </xf>
    <xf numFmtId="4" fontId="3" fillId="0" borderId="14" xfId="0" applyNumberFormat="1" applyFont="1" applyFill="1" applyBorder="1" applyAlignment="1">
      <alignment horizontal="center" vertical="center" wrapText="1"/>
    </xf>
    <xf numFmtId="49" fontId="4" fillId="0" borderId="14" xfId="0" applyNumberFormat="1" applyFont="1" applyBorder="1" applyAlignment="1">
      <alignment horizontal="center" vertical="top" wrapText="1"/>
    </xf>
    <xf numFmtId="49" fontId="3" fillId="0" borderId="14" xfId="0" applyNumberFormat="1" applyFont="1" applyBorder="1" applyAlignment="1">
      <alignment horizontal="center" vertical="top"/>
    </xf>
    <xf numFmtId="0" fontId="3" fillId="0" borderId="0" xfId="0" applyFont="1" applyAlignment="1">
      <alignment horizontal="right" vertical="top" wrapText="1"/>
    </xf>
    <xf numFmtId="0" fontId="3" fillId="0" borderId="0" xfId="0" applyFont="1" applyAlignment="1">
      <alignment vertical="top" wrapText="1"/>
    </xf>
    <xf numFmtId="4" fontId="3" fillId="0" borderId="14" xfId="0" applyNumberFormat="1" applyFont="1" applyFill="1" applyBorder="1" applyAlignment="1">
      <alignment/>
    </xf>
    <xf numFmtId="0" fontId="4" fillId="0" borderId="14" xfId="0" applyFont="1" applyBorder="1" applyAlignment="1">
      <alignment horizontal="center"/>
    </xf>
    <xf numFmtId="0" fontId="3" fillId="0" borderId="14" xfId="0" applyFont="1" applyBorder="1" applyAlignment="1">
      <alignment horizontal="left" vertical="top" wrapText="1"/>
    </xf>
    <xf numFmtId="0" fontId="3" fillId="0" borderId="14" xfId="0" applyFont="1" applyFill="1" applyBorder="1" applyAlignment="1">
      <alignment horizontal="center" wrapText="1"/>
    </xf>
    <xf numFmtId="0" fontId="3" fillId="0" borderId="14" xfId="0" applyFont="1" applyFill="1" applyBorder="1" applyAlignment="1">
      <alignment horizontal="left" vertical="center" wrapText="1"/>
    </xf>
    <xf numFmtId="0" fontId="5" fillId="0" borderId="14" xfId="0" applyFont="1" applyBorder="1" applyAlignment="1">
      <alignment horizontal="center"/>
    </xf>
    <xf numFmtId="0" fontId="3" fillId="0" borderId="14" xfId="0" applyFont="1" applyBorder="1" applyAlignment="1">
      <alignment horizontal="center" wrapText="1"/>
    </xf>
    <xf numFmtId="0" fontId="8" fillId="0" borderId="0" xfId="0" applyFont="1" applyAlignment="1">
      <alignment wrapText="1"/>
    </xf>
    <xf numFmtId="0" fontId="4" fillId="0" borderId="14" xfId="0" applyNumberFormat="1" applyFont="1" applyBorder="1" applyAlignment="1">
      <alignment horizontal="center" wrapText="1"/>
    </xf>
    <xf numFmtId="0" fontId="3" fillId="0" borderId="14" xfId="0" applyNumberFormat="1" applyFont="1" applyBorder="1" applyAlignment="1">
      <alignment horizontal="left" vertical="top" wrapText="1"/>
    </xf>
    <xf numFmtId="0" fontId="3" fillId="0" borderId="14" xfId="0" applyFont="1" applyBorder="1" applyAlignment="1">
      <alignment/>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8" fillId="0" borderId="14" xfId="0" applyFont="1" applyFill="1" applyBorder="1" applyAlignment="1">
      <alignment horizontal="center"/>
    </xf>
    <xf numFmtId="0" fontId="0" fillId="40" borderId="14" xfId="0" applyFont="1" applyFill="1" applyBorder="1" applyAlignment="1">
      <alignment horizontal="left" vertical="top" wrapText="1"/>
    </xf>
    <xf numFmtId="0" fontId="9" fillId="0" borderId="0" xfId="0" applyFont="1" applyAlignment="1">
      <alignment horizontal="center"/>
    </xf>
    <xf numFmtId="0" fontId="10" fillId="0" borderId="0" xfId="0" applyFont="1" applyAlignment="1">
      <alignment horizontal="right"/>
    </xf>
    <xf numFmtId="0" fontId="9" fillId="0" borderId="0" xfId="0" applyFont="1" applyAlignment="1">
      <alignment/>
    </xf>
    <xf numFmtId="0" fontId="11" fillId="0" borderId="0" xfId="0" applyFont="1" applyAlignment="1">
      <alignment horizontal="center"/>
    </xf>
    <xf numFmtId="0" fontId="10" fillId="0" borderId="14" xfId="0" applyFont="1" applyBorder="1" applyAlignment="1">
      <alignment horizontal="center" vertical="center" wrapText="1"/>
    </xf>
    <xf numFmtId="49" fontId="10" fillId="0" borderId="14" xfId="0" applyNumberFormat="1" applyFont="1" applyBorder="1" applyAlignment="1">
      <alignment horizontal="center" vertical="center" wrapText="1"/>
    </xf>
    <xf numFmtId="0" fontId="10" fillId="0" borderId="15" xfId="0" applyFont="1" applyBorder="1" applyAlignment="1">
      <alignment horizontal="center" vertical="center" wrapText="1"/>
    </xf>
    <xf numFmtId="0" fontId="10" fillId="0" borderId="14" xfId="0" applyFont="1" applyBorder="1" applyAlignment="1">
      <alignment horizontal="justify" vertical="top" wrapText="1"/>
    </xf>
    <xf numFmtId="49" fontId="10" fillId="44" borderId="14" xfId="0" applyNumberFormat="1" applyFont="1" applyFill="1" applyBorder="1" applyAlignment="1">
      <alignment horizontal="center" vertical="top" wrapText="1"/>
    </xf>
    <xf numFmtId="0" fontId="10" fillId="44" borderId="14" xfId="0" applyFont="1" applyFill="1" applyBorder="1" applyAlignment="1">
      <alignment horizontal="justify" vertical="top" wrapText="1"/>
    </xf>
    <xf numFmtId="0" fontId="4" fillId="0" borderId="0" xfId="0" applyFont="1" applyAlignment="1">
      <alignment horizontal="center" vertical="center" wrapText="1"/>
    </xf>
    <xf numFmtId="0" fontId="1" fillId="0" borderId="0" xfId="0" applyFont="1" applyAlignment="1">
      <alignment horizontal="center"/>
    </xf>
    <xf numFmtId="49" fontId="0" fillId="40" borderId="14" xfId="0" applyNumberFormat="1" applyFont="1" applyFill="1" applyBorder="1" applyAlignment="1">
      <alignment horizontal="center" vertical="top" shrinkToFit="1"/>
    </xf>
    <xf numFmtId="4" fontId="0" fillId="44" borderId="14" xfId="0" applyNumberFormat="1" applyFont="1" applyFill="1" applyBorder="1" applyAlignment="1">
      <alignment horizontal="right" vertical="top" shrinkToFit="1"/>
    </xf>
    <xf numFmtId="49" fontId="10" fillId="0" borderId="14" xfId="0" applyNumberFormat="1" applyFont="1" applyFill="1" applyBorder="1" applyAlignment="1">
      <alignment horizontal="center" vertical="top" wrapText="1"/>
    </xf>
    <xf numFmtId="0" fontId="10" fillId="0" borderId="14" xfId="0" applyFont="1" applyFill="1" applyBorder="1" applyAlignment="1">
      <alignment horizontal="justify" vertical="top" wrapText="1"/>
    </xf>
    <xf numFmtId="0" fontId="3" fillId="45" borderId="0" xfId="0" applyFont="1" applyFill="1" applyAlignment="1">
      <alignment horizontal="center" vertical="top"/>
    </xf>
    <xf numFmtId="0" fontId="3" fillId="45" borderId="14" xfId="0" applyFont="1" applyFill="1" applyBorder="1" applyAlignment="1">
      <alignment horizontal="center" vertical="top"/>
    </xf>
    <xf numFmtId="0" fontId="3" fillId="45" borderId="14" xfId="0" applyFont="1" applyFill="1" applyBorder="1" applyAlignment="1">
      <alignment horizontal="center" vertical="top" wrapText="1"/>
    </xf>
    <xf numFmtId="0" fontId="3" fillId="45" borderId="0" xfId="0" applyFont="1" applyFill="1" applyAlignment="1">
      <alignment/>
    </xf>
    <xf numFmtId="0" fontId="3" fillId="45" borderId="0" xfId="0" applyFont="1" applyFill="1" applyAlignment="1">
      <alignment horizontal="center"/>
    </xf>
    <xf numFmtId="0" fontId="3" fillId="0" borderId="15" xfId="0" applyFont="1" applyFill="1" applyBorder="1" applyAlignment="1">
      <alignment horizontal="center" vertical="center" wrapText="1"/>
    </xf>
    <xf numFmtId="0" fontId="3" fillId="45" borderId="0" xfId="0" applyFont="1" applyFill="1" applyBorder="1" applyAlignment="1">
      <alignment horizontal="center" vertical="center" wrapText="1"/>
    </xf>
    <xf numFmtId="0" fontId="0" fillId="0" borderId="16" xfId="0" applyFont="1" applyBorder="1" applyAlignment="1">
      <alignment horizontal="center" vertical="center" wrapText="1"/>
    </xf>
    <xf numFmtId="0" fontId="2" fillId="0" borderId="0" xfId="0" applyFont="1" applyAlignment="1">
      <alignment horizontal="center"/>
    </xf>
    <xf numFmtId="0" fontId="3" fillId="0" borderId="14" xfId="0" applyFont="1" applyFill="1" applyBorder="1" applyAlignment="1">
      <alignment horizontal="right" wrapText="1"/>
    </xf>
    <xf numFmtId="0" fontId="6" fillId="45" borderId="0" xfId="0" applyFont="1" applyFill="1" applyAlignment="1">
      <alignment/>
    </xf>
    <xf numFmtId="0" fontId="13" fillId="0" borderId="0" xfId="0" applyFont="1" applyAlignment="1">
      <alignment/>
    </xf>
    <xf numFmtId="0" fontId="14" fillId="0" borderId="0" xfId="0" applyFont="1" applyAlignment="1">
      <alignment/>
    </xf>
    <xf numFmtId="0" fontId="6" fillId="0" borderId="0" xfId="0" applyFont="1" applyAlignment="1">
      <alignment/>
    </xf>
    <xf numFmtId="0" fontId="3" fillId="0" borderId="0" xfId="0" applyFont="1" applyAlignment="1">
      <alignment wrapText="1"/>
    </xf>
    <xf numFmtId="4" fontId="6" fillId="0" borderId="0" xfId="0" applyNumberFormat="1" applyFont="1" applyFill="1" applyAlignment="1">
      <alignment/>
    </xf>
    <xf numFmtId="0" fontId="3" fillId="0" borderId="14" xfId="0" applyNumberFormat="1" applyFont="1" applyFill="1" applyBorder="1" applyAlignment="1">
      <alignment horizontal="left" vertical="top" wrapText="1"/>
    </xf>
    <xf numFmtId="0" fontId="3" fillId="0" borderId="0" xfId="0" applyFont="1" applyFill="1" applyAlignment="1">
      <alignment/>
    </xf>
    <xf numFmtId="0" fontId="2" fillId="0" borderId="0" xfId="0" applyFont="1" applyAlignment="1">
      <alignment/>
    </xf>
    <xf numFmtId="0" fontId="3" fillId="0" borderId="14" xfId="0" applyFont="1" applyFill="1" applyBorder="1" applyAlignment="1">
      <alignment vertical="center" wrapText="1"/>
    </xf>
    <xf numFmtId="0" fontId="6" fillId="0" borderId="0" xfId="0" applyFont="1" applyAlignment="1">
      <alignment wrapText="1"/>
    </xf>
    <xf numFmtId="177" fontId="3" fillId="0" borderId="14" xfId="0" applyNumberFormat="1" applyFont="1" applyBorder="1" applyAlignment="1">
      <alignment horizontal="right" wrapText="1"/>
    </xf>
    <xf numFmtId="0" fontId="2" fillId="0" borderId="0" xfId="0" applyFont="1" applyAlignment="1">
      <alignment/>
    </xf>
    <xf numFmtId="0" fontId="15" fillId="0" borderId="0" xfId="0" applyFont="1" applyAlignment="1">
      <alignment/>
    </xf>
    <xf numFmtId="49" fontId="3" fillId="0" borderId="14" xfId="0" applyNumberFormat="1" applyFont="1" applyBorder="1" applyAlignment="1">
      <alignment horizontal="center" vertical="top" wrapText="1"/>
    </xf>
    <xf numFmtId="0" fontId="8" fillId="0" borderId="0" xfId="0" applyFont="1" applyFill="1" applyAlignment="1">
      <alignment horizontal="center" wrapText="1"/>
    </xf>
    <xf numFmtId="0" fontId="0" fillId="40" borderId="14" xfId="0" applyFont="1" applyFill="1" applyBorder="1" applyAlignment="1">
      <alignment horizontal="justify" vertical="top" wrapText="1"/>
    </xf>
    <xf numFmtId="4" fontId="3" fillId="0" borderId="0" xfId="0" applyNumberFormat="1" applyFont="1" applyAlignment="1">
      <alignment horizontal="right"/>
    </xf>
    <xf numFmtId="4" fontId="3" fillId="0" borderId="14" xfId="0" applyNumberFormat="1" applyFont="1" applyBorder="1" applyAlignment="1">
      <alignment horizontal="right" wrapText="1"/>
    </xf>
    <xf numFmtId="4" fontId="2" fillId="0" borderId="0" xfId="0" applyNumberFormat="1" applyFont="1" applyAlignment="1">
      <alignment/>
    </xf>
    <xf numFmtId="4" fontId="3" fillId="0" borderId="0" xfId="0" applyNumberFormat="1" applyFont="1" applyAlignment="1">
      <alignment/>
    </xf>
    <xf numFmtId="0" fontId="3" fillId="45" borderId="14" xfId="0" applyFont="1" applyFill="1" applyBorder="1" applyAlignment="1">
      <alignment horizontal="center" vertical="center" wrapText="1"/>
    </xf>
    <xf numFmtId="0" fontId="17" fillId="0" borderId="0" xfId="0" applyFont="1" applyFill="1" applyAlignment="1">
      <alignment/>
    </xf>
    <xf numFmtId="0" fontId="3" fillId="45" borderId="14" xfId="0" applyFont="1" applyFill="1" applyBorder="1" applyAlignment="1">
      <alignment horizontal="center" vertical="center" wrapText="1"/>
    </xf>
    <xf numFmtId="0" fontId="69" fillId="0" borderId="0" xfId="0" applyFont="1" applyAlignment="1">
      <alignment/>
    </xf>
    <xf numFmtId="0" fontId="70" fillId="0" borderId="0" xfId="0" applyFont="1" applyAlignment="1">
      <alignment/>
    </xf>
    <xf numFmtId="4" fontId="70" fillId="0" borderId="0" xfId="0" applyNumberFormat="1" applyFont="1" applyAlignment="1">
      <alignment/>
    </xf>
    <xf numFmtId="0" fontId="3" fillId="45" borderId="14" xfId="0" applyFont="1" applyFill="1" applyBorder="1" applyAlignment="1">
      <alignment horizontal="center" vertical="center" wrapText="1"/>
    </xf>
    <xf numFmtId="0" fontId="18" fillId="0" borderId="14" xfId="92" applyNumberFormat="1" applyFont="1" applyBorder="1" applyAlignment="1">
      <alignment wrapText="1"/>
      <protection/>
    </xf>
    <xf numFmtId="49" fontId="3" fillId="0" borderId="14" xfId="0" applyNumberFormat="1" applyFont="1" applyBorder="1" applyAlignment="1">
      <alignment horizontal="center" vertical="center" wrapText="1"/>
    </xf>
    <xf numFmtId="0" fontId="49" fillId="0" borderId="14" xfId="58" applyNumberFormat="1" applyBorder="1" applyAlignment="1" applyProtection="1">
      <alignment vertical="top" wrapText="1"/>
      <protection/>
    </xf>
    <xf numFmtId="1" fontId="49" fillId="0" borderId="14" xfId="60" applyNumberFormat="1" applyBorder="1" applyProtection="1">
      <alignment horizontal="center" vertical="top" shrinkToFit="1"/>
      <protection/>
    </xf>
    <xf numFmtId="4" fontId="51" fillId="28" borderId="14" xfId="61" applyBorder="1" applyProtection="1">
      <alignment horizontal="right" vertical="top" shrinkToFit="1"/>
      <protection/>
    </xf>
    <xf numFmtId="0" fontId="49" fillId="27" borderId="14" xfId="53" applyBorder="1" applyAlignment="1" applyProtection="1">
      <alignment horizontal="right" vertical="top" shrinkToFit="1"/>
      <protection/>
    </xf>
    <xf numFmtId="0" fontId="3" fillId="45" borderId="17" xfId="0" applyFont="1" applyFill="1" applyBorder="1" applyAlignment="1">
      <alignment horizontal="center" vertical="top"/>
    </xf>
    <xf numFmtId="4" fontId="51" fillId="28" borderId="2" xfId="61" applyProtection="1">
      <alignment horizontal="right" vertical="top" shrinkToFit="1"/>
      <protection/>
    </xf>
    <xf numFmtId="0" fontId="49" fillId="27" borderId="3" xfId="53" applyAlignment="1" applyProtection="1">
      <alignment horizontal="right" vertical="top" shrinkToFit="1"/>
      <protection/>
    </xf>
    <xf numFmtId="0" fontId="3" fillId="45" borderId="18" xfId="0" applyFont="1" applyFill="1" applyBorder="1" applyAlignment="1">
      <alignment horizontal="center" vertical="top"/>
    </xf>
    <xf numFmtId="0" fontId="5" fillId="45" borderId="0" xfId="0" applyFont="1" applyFill="1" applyAlignment="1">
      <alignment/>
    </xf>
    <xf numFmtId="0" fontId="69" fillId="45" borderId="0" xfId="0" applyFont="1" applyFill="1" applyAlignment="1">
      <alignment/>
    </xf>
    <xf numFmtId="0" fontId="70" fillId="45" borderId="0" xfId="0" applyFont="1" applyFill="1" applyAlignment="1">
      <alignment/>
    </xf>
    <xf numFmtId="0" fontId="13" fillId="45" borderId="0" xfId="0" applyFont="1" applyFill="1" applyAlignment="1">
      <alignment/>
    </xf>
    <xf numFmtId="0" fontId="14" fillId="45" borderId="0" xfId="0" applyFont="1" applyFill="1" applyAlignment="1">
      <alignment/>
    </xf>
    <xf numFmtId="4" fontId="5" fillId="45" borderId="0" xfId="0" applyNumberFormat="1" applyFont="1" applyFill="1" applyAlignment="1">
      <alignment/>
    </xf>
    <xf numFmtId="0" fontId="3" fillId="45" borderId="14" xfId="0" applyFont="1" applyFill="1" applyBorder="1" applyAlignment="1">
      <alignment horizontal="center" vertical="center" wrapText="1"/>
    </xf>
    <xf numFmtId="0" fontId="7" fillId="0" borderId="0" xfId="0" applyFont="1" applyFill="1" applyAlignment="1">
      <alignment horizontal="right"/>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0" fillId="40" borderId="15" xfId="0" applyFill="1" applyBorder="1" applyAlignment="1">
      <alignment horizontal="center" vertical="center" wrapText="1"/>
    </xf>
    <xf numFmtId="0" fontId="0" fillId="40" borderId="16" xfId="0" applyFill="1" applyBorder="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right"/>
    </xf>
    <xf numFmtId="0" fontId="7" fillId="0" borderId="0" xfId="0" applyFont="1" applyFill="1" applyBorder="1" applyAlignment="1">
      <alignment horizontal="center" vertical="center" wrapText="1"/>
    </xf>
    <xf numFmtId="0" fontId="7" fillId="0" borderId="0" xfId="0" applyFont="1" applyAlignment="1">
      <alignment horizontal="center"/>
    </xf>
    <xf numFmtId="0" fontId="49" fillId="0" borderId="14" xfId="52" applyNumberFormat="1" applyBorder="1" applyAlignment="1" applyProtection="1">
      <alignment horizontal="right"/>
      <protection/>
    </xf>
    <xf numFmtId="0" fontId="49" fillId="0" borderId="14" xfId="52" applyBorder="1" applyAlignment="1">
      <alignment horizontal="right"/>
      <protection/>
    </xf>
    <xf numFmtId="0" fontId="0" fillId="0" borderId="0" xfId="0" applyFont="1" applyAlignment="1">
      <alignment horizontal="center"/>
    </xf>
    <xf numFmtId="0" fontId="3" fillId="45" borderId="14" xfId="0" applyFont="1" applyFill="1" applyBorder="1" applyAlignment="1">
      <alignment horizontal="center" vertical="center" wrapText="1"/>
    </xf>
    <xf numFmtId="0" fontId="0" fillId="45" borderId="14" xfId="0" applyFont="1" applyFill="1" applyBorder="1" applyAlignment="1">
      <alignment horizontal="center"/>
    </xf>
    <xf numFmtId="0" fontId="3" fillId="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3" fillId="0" borderId="15" xfId="0" applyFont="1" applyFill="1" applyBorder="1" applyAlignment="1">
      <alignment horizontal="center" vertical="center" wrapText="1"/>
    </xf>
    <xf numFmtId="0" fontId="0" fillId="0" borderId="16" xfId="0" applyFont="1" applyBorder="1" applyAlignment="1">
      <alignment horizontal="center" vertical="center" wrapText="1"/>
    </xf>
    <xf numFmtId="0" fontId="3" fillId="0" borderId="14" xfId="0" applyFont="1" applyFill="1" applyBorder="1" applyAlignment="1">
      <alignment vertical="center" wrapText="1"/>
    </xf>
    <xf numFmtId="0" fontId="0" fillId="0" borderId="14" xfId="0" applyFont="1" applyBorder="1" applyAlignment="1">
      <alignment vertical="center" wrapText="1"/>
    </xf>
    <xf numFmtId="0" fontId="0" fillId="0" borderId="16" xfId="0" applyBorder="1" applyAlignment="1">
      <alignment/>
    </xf>
    <xf numFmtId="0" fontId="3" fillId="0" borderId="15" xfId="0" applyFont="1" applyBorder="1" applyAlignment="1">
      <alignment horizontal="center" wrapText="1"/>
    </xf>
    <xf numFmtId="0" fontId="0" fillId="0" borderId="16" xfId="0" applyBorder="1" applyAlignment="1">
      <alignment horizontal="center"/>
    </xf>
    <xf numFmtId="0" fontId="3" fillId="0" borderId="18" xfId="0" applyFont="1" applyBorder="1" applyAlignment="1">
      <alignment horizontal="center" wrapText="1"/>
    </xf>
    <xf numFmtId="0" fontId="0" fillId="0" borderId="19" xfId="0" applyBorder="1" applyAlignment="1">
      <alignment horizontal="center" wrapText="1"/>
    </xf>
    <xf numFmtId="0" fontId="3" fillId="0" borderId="17" xfId="0" applyFont="1" applyFill="1" applyBorder="1" applyAlignment="1">
      <alignment horizontal="center" vertical="center" wrapText="1"/>
    </xf>
    <xf numFmtId="0" fontId="0" fillId="0" borderId="20" xfId="0" applyBorder="1" applyAlignment="1">
      <alignment horizontal="center" vertical="center" wrapText="1"/>
    </xf>
    <xf numFmtId="0" fontId="3" fillId="0" borderId="17" xfId="0" applyFont="1" applyFill="1" applyBorder="1" applyAlignment="1">
      <alignment horizontal="center" wrapText="1"/>
    </xf>
    <xf numFmtId="0" fontId="3" fillId="0" borderId="14" xfId="0" applyFont="1" applyBorder="1" applyAlignment="1">
      <alignment horizontal="center" vertical="center" wrapText="1"/>
    </xf>
    <xf numFmtId="4" fontId="3" fillId="0" borderId="14" xfId="0" applyNumberFormat="1" applyFont="1" applyBorder="1" applyAlignment="1">
      <alignment horizontal="center" vertical="center" wrapText="1"/>
    </xf>
    <xf numFmtId="0" fontId="3" fillId="0" borderId="0" xfId="0" applyFont="1" applyFill="1" applyAlignment="1">
      <alignment horizontal="left"/>
    </xf>
    <xf numFmtId="0" fontId="3" fillId="0" borderId="0" xfId="0" applyFont="1" applyFill="1" applyAlignment="1">
      <alignment horizontal="left"/>
    </xf>
    <xf numFmtId="0" fontId="6" fillId="0" borderId="0" xfId="0" applyFont="1" applyFill="1" applyAlignment="1">
      <alignment horizontal="left"/>
    </xf>
    <xf numFmtId="49" fontId="8" fillId="0" borderId="0" xfId="0" applyNumberFormat="1" applyFont="1" applyAlignment="1">
      <alignment horizontal="center" vertical="center" wrapText="1"/>
    </xf>
    <xf numFmtId="49" fontId="8" fillId="0" borderId="21" xfId="0" applyNumberFormat="1" applyFont="1" applyBorder="1" applyAlignment="1">
      <alignment horizontal="center" vertical="center" wrapText="1"/>
    </xf>
    <xf numFmtId="0" fontId="0" fillId="0" borderId="0" xfId="0" applyFont="1" applyAlignment="1">
      <alignment/>
    </xf>
    <xf numFmtId="49" fontId="7" fillId="0" borderId="14" xfId="0" applyNumberFormat="1" applyFont="1" applyBorder="1" applyAlignment="1">
      <alignment horizontal="center" vertical="top" wrapText="1"/>
    </xf>
    <xf numFmtId="0" fontId="7" fillId="0" borderId="14" xfId="0" applyNumberFormat="1" applyFont="1" applyBorder="1" applyAlignment="1">
      <alignment horizontal="center" vertical="top" wrapText="1"/>
    </xf>
    <xf numFmtId="0" fontId="7" fillId="0" borderId="14" xfId="0" applyFont="1" applyBorder="1" applyAlignment="1">
      <alignment horizontal="center" vertical="top" wrapText="1"/>
    </xf>
    <xf numFmtId="0" fontId="7" fillId="0" borderId="0" xfId="0" applyFont="1" applyFill="1" applyAlignment="1">
      <alignment horizontal="center"/>
    </xf>
    <xf numFmtId="0" fontId="10" fillId="0" borderId="0" xfId="0" applyFont="1" applyFill="1" applyAlignment="1">
      <alignment horizontal="center" wrapText="1"/>
    </xf>
    <xf numFmtId="0" fontId="7" fillId="0" borderId="14" xfId="0" applyFont="1" applyFill="1" applyBorder="1" applyAlignment="1">
      <alignment horizontal="center"/>
    </xf>
    <xf numFmtId="49" fontId="0" fillId="40" borderId="14" xfId="0" applyNumberFormat="1" applyFont="1" applyFill="1" applyBorder="1" applyAlignment="1">
      <alignment horizontal="left" vertical="top" shrinkToFit="1"/>
    </xf>
    <xf numFmtId="0" fontId="7" fillId="40" borderId="15" xfId="0" applyFont="1" applyFill="1" applyBorder="1" applyAlignment="1">
      <alignment horizontal="center" vertical="center" wrapText="1"/>
    </xf>
    <xf numFmtId="0" fontId="7" fillId="40" borderId="17" xfId="0" applyFont="1" applyFill="1" applyBorder="1" applyAlignment="1">
      <alignment horizontal="center" vertical="center" wrapText="1"/>
    </xf>
    <xf numFmtId="0" fontId="7" fillId="40" borderId="20" xfId="0" applyFont="1" applyFill="1" applyBorder="1" applyAlignment="1">
      <alignment horizontal="center" vertical="center" wrapText="1"/>
    </xf>
    <xf numFmtId="0" fontId="7" fillId="40" borderId="16" xfId="0" applyFont="1" applyFill="1" applyBorder="1" applyAlignment="1">
      <alignment horizontal="center" vertical="center" wrapText="1"/>
    </xf>
    <xf numFmtId="0" fontId="7" fillId="40" borderId="14" xfId="0" applyFont="1" applyFill="1" applyBorder="1" applyAlignment="1">
      <alignment vertical="center" wrapText="1"/>
    </xf>
    <xf numFmtId="49" fontId="7" fillId="40" borderId="14" xfId="0" applyNumberFormat="1" applyFont="1" applyFill="1" applyBorder="1" applyAlignment="1">
      <alignment horizontal="center" vertical="top" shrinkToFit="1"/>
    </xf>
    <xf numFmtId="0" fontId="7" fillId="40" borderId="14" xfId="0" applyFont="1" applyFill="1" applyBorder="1" applyAlignment="1">
      <alignment horizontal="left" vertical="top" wrapText="1"/>
    </xf>
    <xf numFmtId="4" fontId="7" fillId="44" borderId="14" xfId="0" applyNumberFormat="1" applyFont="1" applyFill="1" applyBorder="1" applyAlignment="1">
      <alignment horizontal="right" vertical="top" shrinkToFit="1"/>
    </xf>
    <xf numFmtId="0" fontId="7" fillId="40" borderId="14" xfId="0" applyFont="1" applyFill="1" applyBorder="1" applyAlignment="1">
      <alignment horizontal="justify" vertical="top" wrapText="1"/>
    </xf>
    <xf numFmtId="49" fontId="7" fillId="40" borderId="14" xfId="0" applyNumberFormat="1" applyFont="1" applyFill="1" applyBorder="1" applyAlignment="1">
      <alignment horizontal="left" vertical="top" shrinkToFit="1"/>
    </xf>
    <xf numFmtId="0" fontId="45" fillId="0" borderId="0" xfId="0" applyFont="1" applyFill="1" applyAlignment="1">
      <alignment horizontal="center" wrapText="1"/>
    </xf>
    <xf numFmtId="0" fontId="7" fillId="0" borderId="0" xfId="0" applyFont="1" applyFill="1" applyAlignment="1">
      <alignment horizontal="left"/>
    </xf>
    <xf numFmtId="0" fontId="45" fillId="0" borderId="0" xfId="0" applyFont="1" applyAlignment="1">
      <alignment horizontal="left"/>
    </xf>
    <xf numFmtId="0" fontId="10" fillId="0" borderId="0" xfId="0" applyFont="1" applyAlignment="1">
      <alignment horizontal="center" vertical="center"/>
    </xf>
    <xf numFmtId="0" fontId="10" fillId="0" borderId="14" xfId="0"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4" xfId="0" applyFont="1" applyFill="1" applyBorder="1" applyAlignment="1">
      <alignment horizontal="center" vertical="top" wrapText="1"/>
    </xf>
    <xf numFmtId="49" fontId="10" fillId="0" borderId="14" xfId="0" applyNumberFormat="1" applyFont="1" applyFill="1" applyBorder="1" applyAlignment="1">
      <alignment horizontal="center" vertical="justify"/>
    </xf>
    <xf numFmtId="49" fontId="12" fillId="0" borderId="14" xfId="0" applyNumberFormat="1" applyFont="1" applyFill="1" applyBorder="1" applyAlignment="1">
      <alignment horizontal="center" vertical="top" wrapText="1"/>
    </xf>
    <xf numFmtId="0" fontId="10" fillId="0" borderId="14" xfId="0" applyNumberFormat="1" applyFont="1" applyFill="1" applyBorder="1" applyAlignment="1">
      <alignment horizontal="justify" vertical="top" wrapText="1"/>
    </xf>
    <xf numFmtId="0" fontId="10" fillId="0" borderId="16" xfId="0" applyFont="1" applyFill="1" applyBorder="1" applyAlignment="1">
      <alignment horizontal="justify" vertical="top" wrapText="1"/>
    </xf>
    <xf numFmtId="0" fontId="10" fillId="0" borderId="0" xfId="0" applyFont="1" applyAlignment="1">
      <alignment horizontal="left"/>
    </xf>
    <xf numFmtId="0" fontId="10" fillId="44" borderId="14" xfId="0" applyFont="1" applyFill="1" applyBorder="1" applyAlignment="1">
      <alignment horizontal="left" vertical="top" wrapText="1"/>
    </xf>
    <xf numFmtId="0" fontId="10" fillId="0" borderId="14" xfId="0" applyFont="1" applyBorder="1" applyAlignment="1">
      <alignment horizontal="center" vertical="top"/>
    </xf>
    <xf numFmtId="0" fontId="45" fillId="0" borderId="14" xfId="0" applyFont="1" applyBorder="1" applyAlignment="1">
      <alignment vertical="top"/>
    </xf>
    <xf numFmtId="0" fontId="10" fillId="44" borderId="14" xfId="0" applyFont="1" applyFill="1" applyBorder="1" applyAlignment="1">
      <alignment vertical="top" wrapText="1"/>
    </xf>
    <xf numFmtId="49" fontId="10" fillId="0" borderId="14" xfId="0" applyNumberFormat="1" applyFont="1" applyBorder="1" applyAlignment="1">
      <alignment horizontal="justify" vertical="top" wrapText="1"/>
    </xf>
    <xf numFmtId="0" fontId="10" fillId="0" borderId="14" xfId="0" applyFont="1" applyBorder="1" applyAlignment="1">
      <alignment vertical="top"/>
    </xf>
    <xf numFmtId="0" fontId="45" fillId="0" borderId="0" xfId="0" applyFont="1" applyFill="1" applyBorder="1" applyAlignment="1">
      <alignment horizontal="center" vertical="center" wrapText="1"/>
    </xf>
    <xf numFmtId="0" fontId="45" fillId="0" borderId="0" xfId="0" applyFont="1" applyAlignment="1">
      <alignment horizontal="center"/>
    </xf>
    <xf numFmtId="4" fontId="49" fillId="0" borderId="22" xfId="61" applyFont="1" applyFill="1" applyBorder="1" applyProtection="1">
      <alignment horizontal="right" vertical="top" shrinkToFit="1"/>
      <protection/>
    </xf>
    <xf numFmtId="4" fontId="49" fillId="0" borderId="23" xfId="61" applyFont="1" applyFill="1" applyBorder="1" applyProtection="1">
      <alignment horizontal="right" vertical="top" shrinkToFit="1"/>
      <protection/>
    </xf>
    <xf numFmtId="4" fontId="49" fillId="0" borderId="20" xfId="61" applyFont="1" applyFill="1" applyBorder="1" applyProtection="1">
      <alignment horizontal="right" vertical="top" shrinkToFit="1"/>
      <protection/>
    </xf>
    <xf numFmtId="0" fontId="46" fillId="0" borderId="0" xfId="0" applyFont="1" applyAlignment="1">
      <alignment horizontal="center"/>
    </xf>
    <xf numFmtId="4" fontId="49" fillId="0" borderId="20" xfId="92" applyNumberFormat="1" applyFont="1" applyFill="1" applyBorder="1" applyAlignment="1">
      <alignment horizontal="right" vertical="top" shrinkToFit="1"/>
      <protection/>
    </xf>
    <xf numFmtId="4" fontId="51" fillId="0" borderId="2" xfId="61" applyFill="1" applyProtection="1">
      <alignment horizontal="right" vertical="top" shrinkToFit="1"/>
      <protection/>
    </xf>
    <xf numFmtId="4" fontId="49" fillId="0" borderId="14" xfId="92" applyNumberFormat="1" applyFont="1" applyFill="1" applyBorder="1" applyAlignment="1">
      <alignment horizontal="right" vertical="top" shrinkToFit="1"/>
      <protection/>
    </xf>
    <xf numFmtId="0" fontId="49" fillId="0" borderId="3" xfId="53" applyFill="1" applyAlignment="1" applyProtection="1">
      <alignment horizontal="right" vertical="top" shrinkToFit="1"/>
      <protection/>
    </xf>
    <xf numFmtId="4" fontId="51" fillId="0" borderId="14" xfId="61" applyFill="1" applyBorder="1" applyProtection="1">
      <alignment horizontal="right" vertical="top" shrinkToFit="1"/>
      <protection/>
    </xf>
    <xf numFmtId="0" fontId="49" fillId="0" borderId="14" xfId="53" applyFill="1" applyBorder="1" applyAlignment="1" applyProtection="1">
      <alignment horizontal="right" vertical="top" shrinkToFit="1"/>
      <protection/>
    </xf>
    <xf numFmtId="0" fontId="46" fillId="0" borderId="0" xfId="0" applyFont="1" applyAlignment="1">
      <alignment/>
    </xf>
    <xf numFmtId="0" fontId="4" fillId="0" borderId="14" xfId="0" applyFont="1" applyFill="1" applyBorder="1" applyAlignment="1">
      <alignment horizontal="center" wrapText="1"/>
    </xf>
    <xf numFmtId="0" fontId="5" fillId="0" borderId="14" xfId="0" applyFont="1" applyFill="1" applyBorder="1" applyAlignment="1">
      <alignment horizontal="center"/>
    </xf>
    <xf numFmtId="4" fontId="4" fillId="0" borderId="14" xfId="0" applyNumberFormat="1" applyFont="1" applyFill="1" applyBorder="1" applyAlignment="1">
      <alignment/>
    </xf>
    <xf numFmtId="0" fontId="4" fillId="0" borderId="14" xfId="0" applyFont="1" applyFill="1" applyBorder="1" applyAlignment="1">
      <alignment horizontal="left" wrapText="1"/>
    </xf>
    <xf numFmtId="4" fontId="4" fillId="0" borderId="20" xfId="0" applyNumberFormat="1" applyFont="1" applyFill="1" applyBorder="1" applyAlignment="1">
      <alignment/>
    </xf>
    <xf numFmtId="0" fontId="3" fillId="0" borderId="14" xfId="0" applyFont="1" applyFill="1" applyBorder="1" applyAlignment="1">
      <alignment horizontal="left" wrapText="1"/>
    </xf>
    <xf numFmtId="4" fontId="3" fillId="0" borderId="20" xfId="0" applyNumberFormat="1" applyFont="1" applyFill="1" applyBorder="1" applyAlignment="1">
      <alignment/>
    </xf>
    <xf numFmtId="0" fontId="3" fillId="0" borderId="2" xfId="59" applyNumberFormat="1" applyFont="1" applyFill="1" applyProtection="1">
      <alignment vertical="top" wrapText="1"/>
      <protection/>
    </xf>
    <xf numFmtId="0" fontId="71" fillId="0" borderId="2" xfId="59" applyNumberFormat="1" applyFont="1" applyFill="1" applyAlignment="1" applyProtection="1">
      <alignment wrapText="1"/>
      <protection/>
    </xf>
    <xf numFmtId="0" fontId="3" fillId="0" borderId="2" xfId="59" applyNumberFormat="1" applyFont="1" applyFill="1" applyAlignment="1" applyProtection="1">
      <alignment wrapText="1"/>
      <protection/>
    </xf>
    <xf numFmtId="4" fontId="3" fillId="0" borderId="14" xfId="0" applyNumberFormat="1" applyFont="1" applyFill="1" applyBorder="1" applyAlignment="1">
      <alignment horizontal="center" wrapText="1"/>
    </xf>
    <xf numFmtId="0" fontId="71" fillId="0" borderId="14" xfId="59" applyNumberFormat="1" applyFont="1" applyFill="1" applyBorder="1" applyAlignment="1" applyProtection="1">
      <alignment wrapText="1"/>
      <protection/>
    </xf>
    <xf numFmtId="0" fontId="4" fillId="0" borderId="14" xfId="0" applyFont="1" applyFill="1" applyBorder="1" applyAlignment="1">
      <alignment horizontal="center" vertical="center" wrapText="1"/>
    </xf>
    <xf numFmtId="0" fontId="14" fillId="0" borderId="14" xfId="0" applyFont="1" applyFill="1" applyBorder="1" applyAlignment="1">
      <alignment horizontal="center"/>
    </xf>
    <xf numFmtId="0" fontId="6" fillId="0" borderId="14" xfId="0" applyFont="1" applyFill="1" applyBorder="1" applyAlignment="1">
      <alignment horizontal="center"/>
    </xf>
    <xf numFmtId="0" fontId="3" fillId="0" borderId="15" xfId="0" applyFont="1" applyFill="1" applyBorder="1" applyAlignment="1">
      <alignment horizontal="center" wrapText="1"/>
    </xf>
    <xf numFmtId="0" fontId="0" fillId="0" borderId="20" xfId="0" applyFont="1" applyFill="1" applyBorder="1" applyAlignment="1">
      <alignment horizontal="center" wrapText="1"/>
    </xf>
    <xf numFmtId="0" fontId="0" fillId="0" borderId="16" xfId="0" applyFont="1" applyFill="1" applyBorder="1" applyAlignment="1">
      <alignment horizontal="center" vertical="center" wrapText="1"/>
    </xf>
    <xf numFmtId="0" fontId="0" fillId="0" borderId="16" xfId="0" applyFont="1" applyFill="1" applyBorder="1" applyAlignment="1">
      <alignment horizontal="center" wrapText="1"/>
    </xf>
    <xf numFmtId="0" fontId="45" fillId="0" borderId="0" xfId="0" applyFont="1" applyAlignment="1">
      <alignment/>
    </xf>
    <xf numFmtId="0" fontId="71" fillId="0" borderId="14" xfId="92" applyFont="1" applyFill="1" applyBorder="1" applyAlignment="1">
      <alignment horizontal="left" vertical="top" wrapText="1"/>
      <protection/>
    </xf>
    <xf numFmtId="0" fontId="3" fillId="0" borderId="14" xfId="0" applyFont="1" applyFill="1" applyBorder="1" applyAlignment="1">
      <alignment horizontal="left" vertical="top" wrapText="1"/>
    </xf>
    <xf numFmtId="0" fontId="3" fillId="0" borderId="18" xfId="0" applyFont="1" applyFill="1" applyBorder="1" applyAlignment="1">
      <alignment horizontal="center" wrapText="1"/>
    </xf>
    <xf numFmtId="0" fontId="0" fillId="0" borderId="19" xfId="0" applyFont="1" applyFill="1" applyBorder="1" applyAlignment="1">
      <alignment horizontal="center" wrapText="1"/>
    </xf>
    <xf numFmtId="0" fontId="0" fillId="0" borderId="20" xfId="0" applyFont="1" applyFill="1" applyBorder="1" applyAlignment="1">
      <alignment horizontal="center" vertical="center" wrapText="1"/>
    </xf>
    <xf numFmtId="4" fontId="3" fillId="0" borderId="0" xfId="0" applyNumberFormat="1" applyFont="1" applyFill="1" applyAlignment="1">
      <alignment horizontal="left"/>
    </xf>
    <xf numFmtId="0" fontId="3" fillId="0" borderId="14" xfId="0" applyFont="1" applyFill="1" applyBorder="1" applyAlignment="1">
      <alignment horizontal="center" vertical="top"/>
    </xf>
    <xf numFmtId="0" fontId="3" fillId="0" borderId="14" xfId="0" applyFont="1" applyFill="1" applyBorder="1" applyAlignment="1">
      <alignment horizontal="center" vertical="top" wrapText="1"/>
    </xf>
    <xf numFmtId="4" fontId="3" fillId="0" borderId="14" xfId="0" applyNumberFormat="1" applyFont="1" applyFill="1" applyBorder="1" applyAlignment="1">
      <alignment horizontal="right" wrapText="1"/>
    </xf>
    <xf numFmtId="177" fontId="3" fillId="0" borderId="14" xfId="0" applyNumberFormat="1" applyFont="1" applyFill="1" applyBorder="1" applyAlignment="1">
      <alignment horizontal="right" wrapText="1"/>
    </xf>
    <xf numFmtId="0" fontId="3" fillId="45" borderId="17" xfId="0" applyFont="1" applyFill="1" applyBorder="1" applyAlignment="1">
      <alignment horizontal="center" vertical="center" wrapText="1"/>
    </xf>
    <xf numFmtId="0" fontId="0" fillId="45" borderId="20" xfId="0" applyFont="1" applyFill="1" applyBorder="1" applyAlignment="1">
      <alignment horizontal="center" vertical="center" wrapText="1"/>
    </xf>
    <xf numFmtId="0" fontId="3" fillId="0" borderId="14" xfId="0" applyFont="1" applyBorder="1" applyAlignment="1">
      <alignment horizontal="center"/>
    </xf>
    <xf numFmtId="0" fontId="3" fillId="0" borderId="14" xfId="0" applyFont="1" applyBorder="1" applyAlignment="1">
      <alignment horizontal="right" vertical="top" wrapText="1"/>
    </xf>
    <xf numFmtId="0" fontId="3" fillId="0" borderId="14" xfId="0" applyFont="1" applyBorder="1" applyAlignment="1">
      <alignment horizontal="justify" vertical="top" wrapText="1"/>
    </xf>
    <xf numFmtId="0" fontId="45" fillId="0" borderId="0" xfId="0" applyFont="1" applyAlignment="1">
      <alignment horizont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D31"/>
  <sheetViews>
    <sheetView zoomScalePageLayoutView="0" workbookViewId="0" topLeftCell="A1">
      <selection activeCell="C6" sqref="C6"/>
    </sheetView>
  </sheetViews>
  <sheetFormatPr defaultColWidth="9.00390625" defaultRowHeight="12.75"/>
  <cols>
    <col min="1" max="1" width="6.125" style="0" customWidth="1"/>
    <col min="2" max="2" width="43.875" style="0" customWidth="1"/>
    <col min="3" max="3" width="45.25390625" style="0" customWidth="1"/>
  </cols>
  <sheetData>
    <row r="1" spans="1:3" ht="12.75">
      <c r="A1" s="27"/>
      <c r="B1" s="7"/>
      <c r="C1" s="140" t="s">
        <v>1316</v>
      </c>
    </row>
    <row r="2" spans="1:3" ht="12.75">
      <c r="A2" s="7"/>
      <c r="B2" s="13"/>
      <c r="C2" s="140" t="s">
        <v>215</v>
      </c>
    </row>
    <row r="3" spans="1:3" ht="12.75">
      <c r="A3" s="7"/>
      <c r="B3" s="7"/>
      <c r="C3" s="140" t="s">
        <v>70</v>
      </c>
    </row>
    <row r="4" spans="1:3" ht="12.75">
      <c r="A4" s="7"/>
      <c r="B4" s="7"/>
      <c r="C4" s="140" t="s">
        <v>71</v>
      </c>
    </row>
    <row r="5" spans="1:3" ht="12.75">
      <c r="A5" s="7"/>
      <c r="B5" s="7"/>
      <c r="C5" s="140" t="s">
        <v>70</v>
      </c>
    </row>
    <row r="6" spans="1:3" ht="12.75">
      <c r="A6" s="7"/>
      <c r="B6" s="138" t="s">
        <v>1317</v>
      </c>
      <c r="C6" s="138"/>
    </row>
    <row r="7" spans="1:3" ht="12.75">
      <c r="A7" s="7"/>
      <c r="B7" s="7"/>
      <c r="C7" s="7"/>
    </row>
    <row r="8" spans="1:4" ht="21.75" customHeight="1">
      <c r="A8" s="141" t="s">
        <v>287</v>
      </c>
      <c r="B8" s="141"/>
      <c r="C8" s="141"/>
      <c r="D8" s="47"/>
    </row>
    <row r="9" spans="1:4" ht="15" customHeight="1">
      <c r="A9" s="141"/>
      <c r="B9" s="141"/>
      <c r="C9" s="141"/>
      <c r="D9" s="48"/>
    </row>
    <row r="10" spans="1:4" ht="20.25" customHeight="1">
      <c r="A10" s="142"/>
      <c r="B10" s="142"/>
      <c r="C10" s="142"/>
      <c r="D10" s="48"/>
    </row>
    <row r="11" spans="1:3" s="143" customFormat="1" ht="54.75" customHeight="1">
      <c r="A11" s="144" t="s">
        <v>181</v>
      </c>
      <c r="B11" s="145" t="s">
        <v>216</v>
      </c>
      <c r="C11" s="146" t="s">
        <v>288</v>
      </c>
    </row>
    <row r="12" spans="1:3" ht="12.75">
      <c r="A12" s="16" t="s">
        <v>110</v>
      </c>
      <c r="B12" s="28">
        <v>2</v>
      </c>
      <c r="C12" s="28">
        <v>3</v>
      </c>
    </row>
    <row r="13" spans="1:3" ht="12.75">
      <c r="A13" s="17" t="s">
        <v>110</v>
      </c>
      <c r="B13" s="29" t="s">
        <v>289</v>
      </c>
      <c r="C13" s="30"/>
    </row>
    <row r="14" spans="1:3" ht="33.75" customHeight="1">
      <c r="A14" s="17" t="s">
        <v>111</v>
      </c>
      <c r="B14" s="29" t="s">
        <v>290</v>
      </c>
      <c r="C14" s="30">
        <v>100</v>
      </c>
    </row>
    <row r="15" spans="1:3" ht="33.75">
      <c r="A15" s="17" t="s">
        <v>112</v>
      </c>
      <c r="B15" s="29" t="s">
        <v>291</v>
      </c>
      <c r="C15" s="30">
        <v>100</v>
      </c>
    </row>
    <row r="16" spans="1:3" ht="22.5">
      <c r="A16" s="17" t="s">
        <v>113</v>
      </c>
      <c r="B16" s="29" t="s">
        <v>120</v>
      </c>
      <c r="C16" s="30">
        <v>100</v>
      </c>
    </row>
    <row r="17" spans="1:3" ht="45">
      <c r="A17" s="17" t="s">
        <v>114</v>
      </c>
      <c r="B17" s="29" t="s">
        <v>122</v>
      </c>
      <c r="C17" s="30">
        <v>100</v>
      </c>
    </row>
    <row r="18" spans="1:3" ht="22.5">
      <c r="A18" s="17" t="s">
        <v>115</v>
      </c>
      <c r="B18" s="29" t="s">
        <v>124</v>
      </c>
      <c r="C18" s="30">
        <v>100</v>
      </c>
    </row>
    <row r="19" spans="1:3" ht="33.75">
      <c r="A19" s="17" t="s">
        <v>116</v>
      </c>
      <c r="B19" s="29" t="s">
        <v>292</v>
      </c>
      <c r="C19" s="30">
        <v>100</v>
      </c>
    </row>
    <row r="20" spans="1:3" ht="22.5">
      <c r="A20" s="17" t="s">
        <v>117</v>
      </c>
      <c r="B20" s="29" t="s">
        <v>293</v>
      </c>
      <c r="C20" s="30">
        <v>100</v>
      </c>
    </row>
    <row r="21" spans="1:3" ht="27" customHeight="1">
      <c r="A21" s="17" t="s">
        <v>118</v>
      </c>
      <c r="B21" s="29" t="s">
        <v>0</v>
      </c>
      <c r="C21" s="30">
        <v>100</v>
      </c>
    </row>
    <row r="22" spans="1:3" ht="36.75" customHeight="1">
      <c r="A22" s="17" t="s">
        <v>119</v>
      </c>
      <c r="B22" s="69" t="s">
        <v>193</v>
      </c>
      <c r="C22" s="30">
        <v>100</v>
      </c>
    </row>
    <row r="23" spans="1:3" ht="22.5">
      <c r="A23" s="17" t="s">
        <v>121</v>
      </c>
      <c r="B23" s="29" t="s">
        <v>80</v>
      </c>
      <c r="C23" s="30">
        <v>100</v>
      </c>
    </row>
    <row r="24" spans="1:3" ht="12.75">
      <c r="A24" s="17" t="s">
        <v>123</v>
      </c>
      <c r="B24" s="29" t="s">
        <v>294</v>
      </c>
      <c r="C24" s="30">
        <v>100</v>
      </c>
    </row>
    <row r="25" spans="1:3" ht="22.5">
      <c r="A25" s="17" t="s">
        <v>125</v>
      </c>
      <c r="B25" s="29" t="s">
        <v>134</v>
      </c>
      <c r="C25" s="30">
        <v>100</v>
      </c>
    </row>
    <row r="26" spans="1:3" ht="22.5">
      <c r="A26" s="17" t="s">
        <v>127</v>
      </c>
      <c r="B26" s="29" t="s">
        <v>135</v>
      </c>
      <c r="C26" s="30">
        <v>100</v>
      </c>
    </row>
    <row r="27" spans="1:3" ht="12.75">
      <c r="A27" s="17" t="s">
        <v>129</v>
      </c>
      <c r="B27" s="29" t="s">
        <v>295</v>
      </c>
      <c r="C27" s="30">
        <v>100</v>
      </c>
    </row>
    <row r="28" spans="1:3" ht="33.75">
      <c r="A28" s="17" t="s">
        <v>130</v>
      </c>
      <c r="B28" s="29" t="s">
        <v>296</v>
      </c>
      <c r="C28" s="30">
        <v>100</v>
      </c>
    </row>
    <row r="29" spans="1:3" ht="33.75">
      <c r="A29" s="17" t="s">
        <v>131</v>
      </c>
      <c r="B29" s="29" t="s">
        <v>136</v>
      </c>
      <c r="C29" s="30">
        <v>100</v>
      </c>
    </row>
    <row r="30" spans="1:3" ht="33.75">
      <c r="A30" s="17" t="s">
        <v>132</v>
      </c>
      <c r="B30" s="29" t="s">
        <v>137</v>
      </c>
      <c r="C30" s="30">
        <v>100</v>
      </c>
    </row>
    <row r="31" spans="1:3" ht="75" customHeight="1">
      <c r="A31" s="17" t="s">
        <v>635</v>
      </c>
      <c r="B31" s="29" t="s">
        <v>297</v>
      </c>
      <c r="C31" s="30">
        <v>100</v>
      </c>
    </row>
  </sheetData>
  <sheetProtection/>
  <mergeCells count="1">
    <mergeCell ref="A8:C10"/>
  </mergeCells>
  <printOptions/>
  <pageMargins left="0.5905511811023623" right="0.3937007874015748" top="0.1968503937007874" bottom="0.1968503937007874" header="0.5118110236220472" footer="0.511811023622047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abColor theme="9" tint="-0.24997000396251678"/>
  </sheetPr>
  <dimension ref="A1:J14"/>
  <sheetViews>
    <sheetView zoomScalePageLayoutView="0" workbookViewId="0" topLeftCell="A1">
      <selection activeCell="A11" sqref="A11:H14"/>
    </sheetView>
  </sheetViews>
  <sheetFormatPr defaultColWidth="9.00390625" defaultRowHeight="12.75"/>
  <cols>
    <col min="1" max="1" width="6.25390625" style="6" customWidth="1"/>
    <col min="2" max="2" width="28.87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16384" width="9.125" style="6" customWidth="1"/>
  </cols>
  <sheetData>
    <row r="1" spans="5:10" ht="14.25" customHeight="1">
      <c r="E1" s="18"/>
      <c r="F1" s="139" t="s">
        <v>1361</v>
      </c>
      <c r="G1" s="139"/>
      <c r="H1" s="139"/>
      <c r="J1" s="7"/>
    </row>
    <row r="2" spans="5:10" ht="14.25" customHeight="1">
      <c r="E2" s="18"/>
      <c r="F2" s="139" t="s">
        <v>183</v>
      </c>
      <c r="G2" s="139"/>
      <c r="H2" s="139"/>
      <c r="J2" s="7"/>
    </row>
    <row r="3" spans="5:10" ht="14.25" customHeight="1">
      <c r="E3" s="18"/>
      <c r="F3" s="139" t="s">
        <v>70</v>
      </c>
      <c r="G3" s="139"/>
      <c r="H3" s="139"/>
      <c r="J3" s="7"/>
    </row>
    <row r="4" spans="5:10" ht="14.25" customHeight="1">
      <c r="E4" s="18"/>
      <c r="F4" s="139" t="s">
        <v>71</v>
      </c>
      <c r="G4" s="139"/>
      <c r="H4" s="139"/>
      <c r="J4" s="7"/>
    </row>
    <row r="5" spans="5:10" ht="14.25" customHeight="1">
      <c r="E5" s="18"/>
      <c r="F5" s="139" t="s">
        <v>70</v>
      </c>
      <c r="G5" s="139"/>
      <c r="H5" s="139"/>
      <c r="J5" s="7"/>
    </row>
    <row r="6" spans="5:10" ht="12.75" customHeight="1">
      <c r="E6" s="19"/>
      <c r="F6" s="139" t="s">
        <v>1119</v>
      </c>
      <c r="G6" s="139"/>
      <c r="H6" s="139"/>
      <c r="J6" s="7"/>
    </row>
    <row r="8" spans="2:8" ht="15">
      <c r="B8" s="181" t="s">
        <v>1125</v>
      </c>
      <c r="C8" s="192"/>
      <c r="D8" s="192"/>
      <c r="E8" s="192"/>
      <c r="F8" s="192"/>
      <c r="G8" s="192"/>
      <c r="H8" s="192"/>
    </row>
    <row r="11" spans="1:8" ht="58.5" customHeight="1">
      <c r="A11" s="9" t="s">
        <v>252</v>
      </c>
      <c r="B11" s="23" t="s">
        <v>253</v>
      </c>
      <c r="C11" s="23" t="s">
        <v>150</v>
      </c>
      <c r="D11" s="23" t="s">
        <v>151</v>
      </c>
      <c r="E11" s="23" t="s">
        <v>152</v>
      </c>
      <c r="F11" s="23" t="s">
        <v>153</v>
      </c>
      <c r="G11" s="23" t="s">
        <v>154</v>
      </c>
      <c r="H11" s="193" t="s">
        <v>177</v>
      </c>
    </row>
    <row r="12" spans="1:8" ht="40.5" customHeight="1">
      <c r="A12" s="194">
        <v>1</v>
      </c>
      <c r="B12" s="24" t="s">
        <v>470</v>
      </c>
      <c r="C12" s="20">
        <v>0</v>
      </c>
      <c r="D12" s="20">
        <v>2200</v>
      </c>
      <c r="E12" s="20">
        <v>1165</v>
      </c>
      <c r="F12" s="20">
        <v>0</v>
      </c>
      <c r="G12" s="20">
        <v>2356</v>
      </c>
      <c r="H12" s="195">
        <f>C12+D12+E12+F12+G12</f>
        <v>5721</v>
      </c>
    </row>
    <row r="13" spans="1:8" ht="62.25" customHeight="1">
      <c r="A13" s="194">
        <f>1+A12</f>
        <v>2</v>
      </c>
      <c r="B13" s="24" t="s">
        <v>471</v>
      </c>
      <c r="C13" s="20">
        <v>0</v>
      </c>
      <c r="D13" s="20">
        <v>1635</v>
      </c>
      <c r="E13" s="20">
        <v>2953</v>
      </c>
      <c r="F13" s="20">
        <v>0</v>
      </c>
      <c r="G13" s="20">
        <v>2690</v>
      </c>
      <c r="H13" s="195">
        <f>C13+D13+E13+F13+G13</f>
        <v>7278</v>
      </c>
    </row>
    <row r="14" spans="1:8" ht="27.75" customHeight="1">
      <c r="A14" s="194"/>
      <c r="B14" s="196" t="s">
        <v>254</v>
      </c>
      <c r="C14" s="197">
        <f aca="true" t="shared" si="0" ref="C14:H14">SUM(C12:C13)</f>
        <v>0</v>
      </c>
      <c r="D14" s="197">
        <f t="shared" si="0"/>
        <v>3835</v>
      </c>
      <c r="E14" s="197">
        <f t="shared" si="0"/>
        <v>4118</v>
      </c>
      <c r="F14" s="197">
        <f t="shared" si="0"/>
        <v>0</v>
      </c>
      <c r="G14" s="197">
        <f t="shared" si="0"/>
        <v>5046</v>
      </c>
      <c r="H14" s="197">
        <f t="shared" si="0"/>
        <v>12999</v>
      </c>
    </row>
  </sheetData>
  <sheetProtection/>
  <mergeCells count="7">
    <mergeCell ref="B8:H8"/>
    <mergeCell ref="F1:H1"/>
    <mergeCell ref="F2:H2"/>
    <mergeCell ref="F3:H3"/>
    <mergeCell ref="F4:H4"/>
    <mergeCell ref="F5:H5"/>
    <mergeCell ref="F6:H6"/>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9" tint="-0.24997000396251678"/>
  </sheetPr>
  <dimension ref="A1:P14"/>
  <sheetViews>
    <sheetView zoomScalePageLayoutView="0" workbookViewId="0" topLeftCell="A1">
      <selection activeCell="A14" sqref="A14"/>
    </sheetView>
  </sheetViews>
  <sheetFormatPr defaultColWidth="9.00390625" defaultRowHeight="12.75"/>
  <cols>
    <col min="1" max="1" width="6.25390625" style="6" customWidth="1"/>
    <col min="2" max="2" width="28.875" style="3" customWidth="1"/>
    <col min="3" max="3" width="10.125" style="3" customWidth="1"/>
    <col min="4" max="14" width="10.125" style="11" customWidth="1"/>
    <col min="15" max="16384" width="9.125" style="6" customWidth="1"/>
  </cols>
  <sheetData>
    <row r="1" spans="7:16" ht="14.25" customHeight="1">
      <c r="G1" s="18"/>
      <c r="H1" s="18"/>
      <c r="I1" s="18"/>
      <c r="J1" s="18"/>
      <c r="K1" s="139" t="s">
        <v>1362</v>
      </c>
      <c r="L1" s="139"/>
      <c r="M1" s="139"/>
      <c r="N1" s="139"/>
      <c r="P1" s="7"/>
    </row>
    <row r="2" spans="7:16" ht="14.25" customHeight="1">
      <c r="G2" s="18"/>
      <c r="H2" s="18"/>
      <c r="I2" s="18"/>
      <c r="J2" s="18"/>
      <c r="K2" s="139" t="s">
        <v>183</v>
      </c>
      <c r="L2" s="139"/>
      <c r="M2" s="139"/>
      <c r="N2" s="139"/>
      <c r="P2" s="7"/>
    </row>
    <row r="3" spans="7:16" ht="14.25" customHeight="1">
      <c r="G3" s="18"/>
      <c r="H3" s="18"/>
      <c r="I3" s="18"/>
      <c r="J3" s="18"/>
      <c r="K3" s="139" t="s">
        <v>70</v>
      </c>
      <c r="L3" s="139"/>
      <c r="M3" s="139"/>
      <c r="N3" s="139"/>
      <c r="P3" s="7"/>
    </row>
    <row r="4" spans="7:16" ht="14.25" customHeight="1">
      <c r="G4" s="18"/>
      <c r="H4" s="18"/>
      <c r="I4" s="18"/>
      <c r="J4" s="18"/>
      <c r="K4" s="139" t="s">
        <v>71</v>
      </c>
      <c r="L4" s="139"/>
      <c r="M4" s="139"/>
      <c r="N4" s="139"/>
      <c r="P4" s="7"/>
    </row>
    <row r="5" spans="7:16" ht="14.25" customHeight="1">
      <c r="G5" s="18"/>
      <c r="H5" s="18"/>
      <c r="I5" s="18"/>
      <c r="J5" s="18"/>
      <c r="K5" s="139" t="s">
        <v>70</v>
      </c>
      <c r="L5" s="139"/>
      <c r="M5" s="139"/>
      <c r="N5" s="139"/>
      <c r="P5" s="7"/>
    </row>
    <row r="6" spans="7:16" ht="12.75" customHeight="1">
      <c r="G6" s="19"/>
      <c r="H6" s="19"/>
      <c r="I6" s="19"/>
      <c r="J6" s="19"/>
      <c r="K6" s="139" t="s">
        <v>1119</v>
      </c>
      <c r="L6" s="139"/>
      <c r="M6" s="139"/>
      <c r="N6" s="139"/>
      <c r="P6" s="7"/>
    </row>
    <row r="8" spans="2:14" ht="15">
      <c r="B8" s="181" t="s">
        <v>1126</v>
      </c>
      <c r="C8" s="181"/>
      <c r="D8" s="192"/>
      <c r="E8" s="192"/>
      <c r="F8" s="192"/>
      <c r="G8" s="192"/>
      <c r="H8" s="192"/>
      <c r="I8" s="192"/>
      <c r="J8" s="192"/>
      <c r="K8" s="192"/>
      <c r="L8" s="192"/>
      <c r="M8" s="192"/>
      <c r="N8" s="192"/>
    </row>
    <row r="10" spans="1:14" ht="36" customHeight="1">
      <c r="A10" s="124" t="s">
        <v>252</v>
      </c>
      <c r="B10" s="129" t="s">
        <v>253</v>
      </c>
      <c r="C10" s="131" t="s">
        <v>150</v>
      </c>
      <c r="D10" s="132"/>
      <c r="E10" s="131" t="s">
        <v>151</v>
      </c>
      <c r="F10" s="132"/>
      <c r="G10" s="131" t="s">
        <v>152</v>
      </c>
      <c r="H10" s="132"/>
      <c r="I10" s="131" t="s">
        <v>153</v>
      </c>
      <c r="J10" s="132"/>
      <c r="K10" s="131" t="s">
        <v>472</v>
      </c>
      <c r="L10" s="132"/>
      <c r="M10" s="133" t="s">
        <v>177</v>
      </c>
      <c r="N10" s="134"/>
    </row>
    <row r="11" spans="1:14" ht="23.25" customHeight="1">
      <c r="A11" s="128"/>
      <c r="B11" s="130"/>
      <c r="C11" s="9" t="s">
        <v>1049</v>
      </c>
      <c r="D11" s="9" t="s">
        <v>1133</v>
      </c>
      <c r="E11" s="9" t="s">
        <v>1049</v>
      </c>
      <c r="F11" s="9" t="s">
        <v>1133</v>
      </c>
      <c r="G11" s="9" t="s">
        <v>1049</v>
      </c>
      <c r="H11" s="9" t="s">
        <v>1133</v>
      </c>
      <c r="I11" s="9" t="s">
        <v>1049</v>
      </c>
      <c r="J11" s="9" t="s">
        <v>1133</v>
      </c>
      <c r="K11" s="9" t="s">
        <v>1049</v>
      </c>
      <c r="L11" s="9" t="s">
        <v>1133</v>
      </c>
      <c r="M11" s="9" t="s">
        <v>1049</v>
      </c>
      <c r="N11" s="9" t="s">
        <v>1133</v>
      </c>
    </row>
    <row r="12" spans="1:14" ht="40.5" customHeight="1">
      <c r="A12" s="25">
        <v>1</v>
      </c>
      <c r="B12" s="24" t="s">
        <v>470</v>
      </c>
      <c r="C12" s="62">
        <v>0</v>
      </c>
      <c r="D12" s="20">
        <v>0</v>
      </c>
      <c r="E12" s="20">
        <v>3186</v>
      </c>
      <c r="F12" s="20">
        <v>3186</v>
      </c>
      <c r="G12" s="20">
        <v>2716</v>
      </c>
      <c r="H12" s="20">
        <v>2716</v>
      </c>
      <c r="I12" s="20">
        <v>0</v>
      </c>
      <c r="J12" s="20">
        <v>0</v>
      </c>
      <c r="K12" s="20">
        <v>1321</v>
      </c>
      <c r="L12" s="20">
        <v>1321</v>
      </c>
      <c r="M12" s="20">
        <f>SUM(C12+E12+G12+I12+K12)</f>
        <v>7223</v>
      </c>
      <c r="N12" s="20">
        <f>SUM(D12+F12+H12+J12+L12)</f>
        <v>7223</v>
      </c>
    </row>
    <row r="13" spans="1:14" ht="62.25" customHeight="1">
      <c r="A13" s="25">
        <f>1+A12</f>
        <v>2</v>
      </c>
      <c r="B13" s="24" t="s">
        <v>471</v>
      </c>
      <c r="C13" s="62">
        <v>0</v>
      </c>
      <c r="D13" s="20">
        <v>0</v>
      </c>
      <c r="E13" s="20">
        <v>2615</v>
      </c>
      <c r="F13" s="20">
        <v>2420</v>
      </c>
      <c r="G13" s="20">
        <v>4724</v>
      </c>
      <c r="H13" s="20">
        <v>4370</v>
      </c>
      <c r="I13" s="20">
        <v>0</v>
      </c>
      <c r="J13" s="20">
        <v>0</v>
      </c>
      <c r="K13" s="20">
        <v>4303</v>
      </c>
      <c r="L13" s="20">
        <v>3980</v>
      </c>
      <c r="M13" s="20">
        <f>SUM(C13+E13+G13+I13+K13)</f>
        <v>11642</v>
      </c>
      <c r="N13" s="20">
        <f>SUM(D13+F13+H13+J13+L13)</f>
        <v>10770</v>
      </c>
    </row>
    <row r="14" spans="1:14" ht="27.75" customHeight="1">
      <c r="A14" s="194"/>
      <c r="B14" s="198" t="s">
        <v>254</v>
      </c>
      <c r="C14" s="199">
        <f aca="true" t="shared" si="0" ref="C14:N14">SUM(C12:C13)</f>
        <v>0</v>
      </c>
      <c r="D14" s="199">
        <f t="shared" si="0"/>
        <v>0</v>
      </c>
      <c r="E14" s="199">
        <f t="shared" si="0"/>
        <v>5801</v>
      </c>
      <c r="F14" s="199">
        <f t="shared" si="0"/>
        <v>5606</v>
      </c>
      <c r="G14" s="199">
        <f t="shared" si="0"/>
        <v>7440</v>
      </c>
      <c r="H14" s="199">
        <f t="shared" si="0"/>
        <v>7086</v>
      </c>
      <c r="I14" s="199">
        <f t="shared" si="0"/>
        <v>0</v>
      </c>
      <c r="J14" s="199">
        <f t="shared" si="0"/>
        <v>0</v>
      </c>
      <c r="K14" s="199">
        <f t="shared" si="0"/>
        <v>5624</v>
      </c>
      <c r="L14" s="199">
        <f t="shared" si="0"/>
        <v>5301</v>
      </c>
      <c r="M14" s="199">
        <f t="shared" si="0"/>
        <v>18865</v>
      </c>
      <c r="N14" s="199">
        <f t="shared" si="0"/>
        <v>17993</v>
      </c>
    </row>
  </sheetData>
  <sheetProtection/>
  <mergeCells count="15">
    <mergeCell ref="K1:N1"/>
    <mergeCell ref="K2:N2"/>
    <mergeCell ref="K3:N3"/>
    <mergeCell ref="K4:N4"/>
    <mergeCell ref="K5:N5"/>
    <mergeCell ref="K6:N6"/>
    <mergeCell ref="B8:N8"/>
    <mergeCell ref="A10:A11"/>
    <mergeCell ref="B10:B11"/>
    <mergeCell ref="C10:D10"/>
    <mergeCell ref="E10:F10"/>
    <mergeCell ref="G10:H10"/>
    <mergeCell ref="I10:J10"/>
    <mergeCell ref="K10:L10"/>
    <mergeCell ref="M10:N10"/>
  </mergeCells>
  <printOptions/>
  <pageMargins left="0.31496062992125984" right="0.31496062992125984" top="0.7480314960629921" bottom="0.7480314960629921" header="0.31496062992125984" footer="0.31496062992125984"/>
  <pageSetup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sheetPr>
    <tabColor rgb="FF00B050"/>
  </sheetPr>
  <dimension ref="A1:J42"/>
  <sheetViews>
    <sheetView zoomScalePageLayoutView="0" workbookViewId="0" topLeftCell="A1">
      <selection activeCell="F6" sqref="F6:H6"/>
    </sheetView>
  </sheetViews>
  <sheetFormatPr defaultColWidth="9.00390625" defaultRowHeight="12.75"/>
  <cols>
    <col min="1" max="1" width="6.25390625" style="6" customWidth="1"/>
    <col min="2" max="2" width="43.7539062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9" width="9.125" style="101" customWidth="1"/>
    <col min="10" max="10" width="9.375" style="6" bestFit="1" customWidth="1"/>
    <col min="11" max="16384" width="9.125" style="6" customWidth="1"/>
  </cols>
  <sheetData>
    <row r="1" spans="5:10" ht="12.75" customHeight="1">
      <c r="E1" s="18"/>
      <c r="F1" s="139" t="s">
        <v>1363</v>
      </c>
      <c r="G1" s="139"/>
      <c r="H1" s="139"/>
      <c r="J1" s="7"/>
    </row>
    <row r="2" spans="5:10" ht="12.75" customHeight="1">
      <c r="E2" s="18"/>
      <c r="F2" s="139" t="s">
        <v>183</v>
      </c>
      <c r="G2" s="139"/>
      <c r="H2" s="139"/>
      <c r="J2" s="7"/>
    </row>
    <row r="3" spans="5:10" ht="12.75" customHeight="1">
      <c r="E3" s="18"/>
      <c r="F3" s="139" t="s">
        <v>70</v>
      </c>
      <c r="G3" s="139"/>
      <c r="H3" s="139"/>
      <c r="J3" s="7"/>
    </row>
    <row r="4" spans="5:10" ht="12.75" customHeight="1">
      <c r="E4" s="18"/>
      <c r="F4" s="139" t="s">
        <v>71</v>
      </c>
      <c r="G4" s="139"/>
      <c r="H4" s="139"/>
      <c r="J4" s="7"/>
    </row>
    <row r="5" spans="5:10" ht="12.75" customHeight="1">
      <c r="E5" s="18"/>
      <c r="F5" s="139" t="s">
        <v>70</v>
      </c>
      <c r="G5" s="139"/>
      <c r="H5" s="139"/>
      <c r="J5" s="7"/>
    </row>
    <row r="6" spans="5:10" ht="12.75" customHeight="1">
      <c r="E6" s="19"/>
      <c r="F6" s="139" t="s">
        <v>1050</v>
      </c>
      <c r="G6" s="139"/>
      <c r="H6" s="139"/>
      <c r="J6" s="7"/>
    </row>
    <row r="8" spans="2:8" ht="15">
      <c r="B8" s="181" t="s">
        <v>1127</v>
      </c>
      <c r="C8" s="192"/>
      <c r="D8" s="192"/>
      <c r="E8" s="192"/>
      <c r="F8" s="192"/>
      <c r="G8" s="192"/>
      <c r="H8" s="192"/>
    </row>
    <row r="11" spans="1:8" ht="56.25">
      <c r="A11" s="9" t="s">
        <v>252</v>
      </c>
      <c r="B11" s="23" t="s">
        <v>253</v>
      </c>
      <c r="C11" s="23" t="s">
        <v>150</v>
      </c>
      <c r="D11" s="23" t="s">
        <v>151</v>
      </c>
      <c r="E11" s="23" t="s">
        <v>152</v>
      </c>
      <c r="F11" s="23" t="s">
        <v>153</v>
      </c>
      <c r="G11" s="23" t="s">
        <v>154</v>
      </c>
      <c r="H11" s="23" t="s">
        <v>177</v>
      </c>
    </row>
    <row r="12" spans="1:8" ht="33.75">
      <c r="A12" s="205" t="s">
        <v>585</v>
      </c>
      <c r="B12" s="198" t="s">
        <v>1146</v>
      </c>
      <c r="C12" s="203">
        <f aca="true" t="shared" si="0" ref="C12:H13">SUM(C13)</f>
        <v>19702.9</v>
      </c>
      <c r="D12" s="203">
        <f t="shared" si="0"/>
        <v>27105.2</v>
      </c>
      <c r="E12" s="203">
        <f t="shared" si="0"/>
        <v>43278.5</v>
      </c>
      <c r="F12" s="203">
        <f t="shared" si="0"/>
        <v>39293.8</v>
      </c>
      <c r="G12" s="203">
        <f t="shared" si="0"/>
        <v>46880.95</v>
      </c>
      <c r="H12" s="203">
        <f t="shared" si="0"/>
        <v>176261.35</v>
      </c>
    </row>
    <row r="13" spans="1:8" ht="22.5">
      <c r="A13" s="194" t="s">
        <v>587</v>
      </c>
      <c r="B13" s="24" t="s">
        <v>588</v>
      </c>
      <c r="C13" s="20">
        <f>SUM(C14)</f>
        <v>19702.9</v>
      </c>
      <c r="D13" s="20">
        <f t="shared" si="0"/>
        <v>27105.2</v>
      </c>
      <c r="E13" s="20">
        <f t="shared" si="0"/>
        <v>43278.5</v>
      </c>
      <c r="F13" s="20">
        <f t="shared" si="0"/>
        <v>39293.8</v>
      </c>
      <c r="G13" s="20">
        <f t="shared" si="0"/>
        <v>46880.95</v>
      </c>
      <c r="H13" s="20">
        <f aca="true" t="shared" si="1" ref="H13:H21">C13+D13+E13+F13+G13</f>
        <v>176261.35</v>
      </c>
    </row>
    <row r="14" spans="1:8" ht="22.5">
      <c r="A14" s="194" t="s">
        <v>589</v>
      </c>
      <c r="B14" s="24" t="s">
        <v>590</v>
      </c>
      <c r="C14" s="20">
        <v>19702.9</v>
      </c>
      <c r="D14" s="20">
        <v>27105.2</v>
      </c>
      <c r="E14" s="20">
        <v>43278.5</v>
      </c>
      <c r="F14" s="20">
        <v>39293.8</v>
      </c>
      <c r="G14" s="20">
        <v>46880.95</v>
      </c>
      <c r="H14" s="20">
        <f t="shared" si="1"/>
        <v>176261.35</v>
      </c>
    </row>
    <row r="15" spans="1:8" ht="45">
      <c r="A15" s="206" t="s">
        <v>591</v>
      </c>
      <c r="B15" s="24" t="s">
        <v>1147</v>
      </c>
      <c r="C15" s="20">
        <f aca="true" t="shared" si="2" ref="C15:H15">C19+C16</f>
        <v>5495.08</v>
      </c>
      <c r="D15" s="20">
        <f t="shared" si="2"/>
        <v>3731.16</v>
      </c>
      <c r="E15" s="20">
        <f t="shared" si="2"/>
        <v>7630.87</v>
      </c>
      <c r="F15" s="20">
        <f t="shared" si="2"/>
        <v>0</v>
      </c>
      <c r="G15" s="20">
        <f t="shared" si="2"/>
        <v>434.94</v>
      </c>
      <c r="H15" s="20">
        <f t="shared" si="2"/>
        <v>17292.05</v>
      </c>
    </row>
    <row r="16" spans="1:8" ht="45">
      <c r="A16" s="207" t="s">
        <v>1052</v>
      </c>
      <c r="B16" s="198" t="s">
        <v>1053</v>
      </c>
      <c r="C16" s="199">
        <f>SUM(C17:C18)</f>
        <v>1246.27</v>
      </c>
      <c r="D16" s="199">
        <f>SUM(D17:D18)</f>
        <v>2456.16</v>
      </c>
      <c r="E16" s="199">
        <f>SUM(E17:E18)</f>
        <v>996.2</v>
      </c>
      <c r="F16" s="199">
        <f>SUM(F17:F18)</f>
        <v>0</v>
      </c>
      <c r="G16" s="199">
        <f>SUM(G17:G18)</f>
        <v>434.94</v>
      </c>
      <c r="H16" s="20">
        <f t="shared" si="1"/>
        <v>5133.57</v>
      </c>
    </row>
    <row r="17" spans="1:9" s="87" customFormat="1" ht="33.75">
      <c r="A17" s="207" t="s">
        <v>1054</v>
      </c>
      <c r="B17" s="200" t="s">
        <v>1001</v>
      </c>
      <c r="C17" s="199">
        <v>0</v>
      </c>
      <c r="D17" s="199">
        <v>1235</v>
      </c>
      <c r="E17" s="199">
        <v>0</v>
      </c>
      <c r="F17" s="199">
        <v>0</v>
      </c>
      <c r="G17" s="199">
        <v>434.94</v>
      </c>
      <c r="H17" s="20">
        <f t="shared" si="1"/>
        <v>1669.94</v>
      </c>
      <c r="I17" s="102"/>
    </row>
    <row r="18" spans="1:9" s="87" customFormat="1" ht="33.75">
      <c r="A18" s="207" t="s">
        <v>1055</v>
      </c>
      <c r="B18" s="198" t="s">
        <v>1056</v>
      </c>
      <c r="C18" s="199">
        <v>1246.27</v>
      </c>
      <c r="D18" s="199">
        <v>1221.16</v>
      </c>
      <c r="E18" s="199">
        <v>996.2</v>
      </c>
      <c r="F18" s="199">
        <v>0</v>
      </c>
      <c r="G18" s="199">
        <v>0</v>
      </c>
      <c r="H18" s="20">
        <f>C18+D18+E18+F18+G18</f>
        <v>3463.63</v>
      </c>
      <c r="I18" s="102"/>
    </row>
    <row r="19" spans="1:8" ht="34.5" customHeight="1">
      <c r="A19" s="194" t="s">
        <v>473</v>
      </c>
      <c r="B19" s="198" t="s">
        <v>474</v>
      </c>
      <c r="C19" s="199">
        <f>SUM(C20:C21)</f>
        <v>4248.81</v>
      </c>
      <c r="D19" s="199">
        <f>SUM(D20:D21)</f>
        <v>1275</v>
      </c>
      <c r="E19" s="199">
        <f>SUM(E20:E21)</f>
        <v>6634.67</v>
      </c>
      <c r="F19" s="199">
        <f>SUM(F20:F21)</f>
        <v>0</v>
      </c>
      <c r="G19" s="199">
        <f>SUM(G20:G21)</f>
        <v>0</v>
      </c>
      <c r="H19" s="20">
        <f t="shared" si="1"/>
        <v>12158.48</v>
      </c>
    </row>
    <row r="20" spans="1:9" s="88" customFormat="1" ht="22.5">
      <c r="A20" s="194" t="s">
        <v>592</v>
      </c>
      <c r="B20" s="198" t="s">
        <v>594</v>
      </c>
      <c r="C20" s="199">
        <v>4248.81</v>
      </c>
      <c r="D20" s="199">
        <v>1275</v>
      </c>
      <c r="E20" s="199">
        <v>6634.67</v>
      </c>
      <c r="F20" s="199">
        <v>0</v>
      </c>
      <c r="G20" s="199">
        <v>0</v>
      </c>
      <c r="H20" s="20">
        <f>C20+D20+E20+F20+G20</f>
        <v>12158.48</v>
      </c>
      <c r="I20" s="103"/>
    </row>
    <row r="21" spans="1:9" s="88" customFormat="1" ht="33.75">
      <c r="A21" s="194" t="s">
        <v>593</v>
      </c>
      <c r="B21" s="198" t="s">
        <v>1051</v>
      </c>
      <c r="C21" s="199">
        <v>0</v>
      </c>
      <c r="D21" s="199">
        <v>0</v>
      </c>
      <c r="E21" s="199">
        <v>0</v>
      </c>
      <c r="F21" s="199">
        <v>0</v>
      </c>
      <c r="G21" s="199">
        <v>0</v>
      </c>
      <c r="H21" s="20">
        <f t="shared" si="1"/>
        <v>0</v>
      </c>
      <c r="I21" s="103"/>
    </row>
    <row r="22" spans="1:9" s="64" customFormat="1" ht="45">
      <c r="A22" s="194">
        <v>3</v>
      </c>
      <c r="B22" s="198" t="s">
        <v>1148</v>
      </c>
      <c r="C22" s="199">
        <f aca="true" t="shared" si="3" ref="C22:H22">SUM(C23:C27)</f>
        <v>2624.6</v>
      </c>
      <c r="D22" s="199">
        <f t="shared" si="3"/>
        <v>3250</v>
      </c>
      <c r="E22" s="199">
        <f t="shared" si="3"/>
        <v>3840</v>
      </c>
      <c r="F22" s="199">
        <f t="shared" si="3"/>
        <v>0</v>
      </c>
      <c r="G22" s="199">
        <f t="shared" si="3"/>
        <v>4769</v>
      </c>
      <c r="H22" s="199">
        <f t="shared" si="3"/>
        <v>14483.6</v>
      </c>
      <c r="I22" s="104"/>
    </row>
    <row r="23" spans="1:9" s="88" customFormat="1" ht="45.75" customHeight="1">
      <c r="A23" s="194" t="s">
        <v>475</v>
      </c>
      <c r="B23" s="200" t="s">
        <v>1315</v>
      </c>
      <c r="C23" s="199">
        <v>1424.6</v>
      </c>
      <c r="D23" s="199">
        <v>0</v>
      </c>
      <c r="E23" s="199">
        <v>0</v>
      </c>
      <c r="F23" s="199">
        <v>0</v>
      </c>
      <c r="G23" s="199">
        <v>0</v>
      </c>
      <c r="H23" s="20">
        <f>C23+D23+E23+F23+G23</f>
        <v>1424.6</v>
      </c>
      <c r="I23" s="103"/>
    </row>
    <row r="24" spans="1:10" s="88" customFormat="1" ht="45.75" customHeight="1">
      <c r="A24" s="194" t="s">
        <v>1057</v>
      </c>
      <c r="B24" s="200" t="s">
        <v>1314</v>
      </c>
      <c r="C24" s="199">
        <v>1200</v>
      </c>
      <c r="D24" s="199">
        <v>0</v>
      </c>
      <c r="E24" s="199">
        <v>0</v>
      </c>
      <c r="F24" s="199">
        <v>0</v>
      </c>
      <c r="G24" s="199">
        <v>0</v>
      </c>
      <c r="H24" s="20">
        <f>C24+D24+E24+F24+G24</f>
        <v>1200</v>
      </c>
      <c r="I24" s="103"/>
      <c r="J24" s="89"/>
    </row>
    <row r="25" spans="1:9" s="88" customFormat="1" ht="45.75" customHeight="1">
      <c r="A25" s="194" t="s">
        <v>1134</v>
      </c>
      <c r="B25" s="200" t="s">
        <v>1308</v>
      </c>
      <c r="C25" s="199">
        <v>0</v>
      </c>
      <c r="D25" s="199">
        <v>3250</v>
      </c>
      <c r="E25" s="199">
        <v>0</v>
      </c>
      <c r="F25" s="199">
        <v>0</v>
      </c>
      <c r="G25" s="199">
        <v>0</v>
      </c>
      <c r="H25" s="20">
        <f>C25+D25+E25+F25+G25</f>
        <v>3250</v>
      </c>
      <c r="I25" s="103"/>
    </row>
    <row r="26" spans="1:9" s="88" customFormat="1" ht="45.75" customHeight="1">
      <c r="A26" s="194" t="s">
        <v>1135</v>
      </c>
      <c r="B26" s="200" t="s">
        <v>1309</v>
      </c>
      <c r="C26" s="199">
        <v>0</v>
      </c>
      <c r="D26" s="199">
        <v>0</v>
      </c>
      <c r="E26" s="199">
        <v>3840</v>
      </c>
      <c r="F26" s="199">
        <v>0</v>
      </c>
      <c r="G26" s="199">
        <v>0</v>
      </c>
      <c r="H26" s="20">
        <f>C26+D26+E26+F26+G26</f>
        <v>3840</v>
      </c>
      <c r="I26" s="103"/>
    </row>
    <row r="27" spans="1:9" s="88" customFormat="1" ht="45">
      <c r="A27" s="194" t="s">
        <v>1136</v>
      </c>
      <c r="B27" s="200" t="s">
        <v>1310</v>
      </c>
      <c r="C27" s="199">
        <v>0</v>
      </c>
      <c r="D27" s="199">
        <v>0</v>
      </c>
      <c r="E27" s="199">
        <v>0</v>
      </c>
      <c r="F27" s="199">
        <v>0</v>
      </c>
      <c r="G27" s="199">
        <v>4769</v>
      </c>
      <c r="H27" s="20">
        <f>C27+D27+E27+F27+G27</f>
        <v>4769</v>
      </c>
      <c r="I27" s="103"/>
    </row>
    <row r="28" spans="1:9" s="65" customFormat="1" ht="33.75">
      <c r="A28" s="206">
        <v>4</v>
      </c>
      <c r="B28" s="198" t="s">
        <v>1145</v>
      </c>
      <c r="C28" s="199">
        <f aca="true" t="shared" si="4" ref="C28:H28">C29+C32</f>
        <v>490.39</v>
      </c>
      <c r="D28" s="199">
        <f t="shared" si="4"/>
        <v>3009.68</v>
      </c>
      <c r="E28" s="199">
        <f t="shared" si="4"/>
        <v>1457.24</v>
      </c>
      <c r="F28" s="199">
        <f t="shared" si="4"/>
        <v>1481.89</v>
      </c>
      <c r="G28" s="199">
        <f t="shared" si="4"/>
        <v>1511.3</v>
      </c>
      <c r="H28" s="199">
        <f t="shared" si="4"/>
        <v>7950.5</v>
      </c>
      <c r="I28" s="105"/>
    </row>
    <row r="29" spans="1:9" s="64" customFormat="1" ht="35.25" customHeight="1">
      <c r="A29" s="194" t="s">
        <v>1058</v>
      </c>
      <c r="B29" s="198" t="s">
        <v>1118</v>
      </c>
      <c r="C29" s="199">
        <f>C30+C31</f>
        <v>490.39</v>
      </c>
      <c r="D29" s="199">
        <f>D30+D31</f>
        <v>3009.68</v>
      </c>
      <c r="E29" s="199">
        <f>E30+E31</f>
        <v>1457.24</v>
      </c>
      <c r="F29" s="199">
        <f>F30+F31</f>
        <v>1481.89</v>
      </c>
      <c r="G29" s="199">
        <f>G30+G31</f>
        <v>811.3</v>
      </c>
      <c r="H29" s="20">
        <f>C29+D29+E29+F29+G29</f>
        <v>7250.5</v>
      </c>
      <c r="I29" s="104"/>
    </row>
    <row r="30" spans="1:9" s="64" customFormat="1" ht="33.75">
      <c r="A30" s="194" t="s">
        <v>1059</v>
      </c>
      <c r="B30" s="198" t="s">
        <v>595</v>
      </c>
      <c r="C30" s="199">
        <v>0</v>
      </c>
      <c r="D30" s="199">
        <v>850</v>
      </c>
      <c r="E30" s="199">
        <v>0</v>
      </c>
      <c r="F30" s="199">
        <v>0</v>
      </c>
      <c r="G30" s="199">
        <v>0</v>
      </c>
      <c r="H30" s="20">
        <f>C30+D30+E30+F30+G30</f>
        <v>850</v>
      </c>
      <c r="I30" s="104"/>
    </row>
    <row r="31" spans="1:9" s="64" customFormat="1" ht="31.5" customHeight="1">
      <c r="A31" s="194" t="s">
        <v>1305</v>
      </c>
      <c r="B31" s="198" t="s">
        <v>1304</v>
      </c>
      <c r="C31" s="199">
        <v>490.39</v>
      </c>
      <c r="D31" s="199">
        <v>2159.68</v>
      </c>
      <c r="E31" s="199">
        <v>1457.24</v>
      </c>
      <c r="F31" s="199">
        <v>1481.89</v>
      </c>
      <c r="G31" s="199">
        <v>811.3</v>
      </c>
      <c r="H31" s="20">
        <f>C31+D31+E31+F31+G31</f>
        <v>6400.5</v>
      </c>
      <c r="I31" s="104"/>
    </row>
    <row r="32" spans="1:9" s="64" customFormat="1" ht="12">
      <c r="A32" s="194" t="s">
        <v>1137</v>
      </c>
      <c r="B32" s="198" t="s">
        <v>1138</v>
      </c>
      <c r="C32" s="199">
        <f>C33</f>
        <v>0</v>
      </c>
      <c r="D32" s="199">
        <f>D33</f>
        <v>0</v>
      </c>
      <c r="E32" s="199">
        <f>E33</f>
        <v>0</v>
      </c>
      <c r="F32" s="199">
        <f>F33</f>
        <v>0</v>
      </c>
      <c r="G32" s="199">
        <f>G33</f>
        <v>700</v>
      </c>
      <c r="H32" s="199">
        <f>C32+D32+E32+F32+G32</f>
        <v>700</v>
      </c>
      <c r="I32" s="104"/>
    </row>
    <row r="33" spans="1:9" s="64" customFormat="1" ht="33.75">
      <c r="A33" s="194" t="s">
        <v>1139</v>
      </c>
      <c r="B33" s="198" t="s">
        <v>1306</v>
      </c>
      <c r="C33" s="199">
        <v>0</v>
      </c>
      <c r="D33" s="199">
        <v>0</v>
      </c>
      <c r="E33" s="199">
        <v>0</v>
      </c>
      <c r="F33" s="199">
        <v>0</v>
      </c>
      <c r="G33" s="199">
        <v>700</v>
      </c>
      <c r="H33" s="199">
        <f>C33+D33+E33+F33+G33</f>
        <v>700</v>
      </c>
      <c r="I33" s="104"/>
    </row>
    <row r="34" spans="1:9" s="64" customFormat="1" ht="45">
      <c r="A34" s="194">
        <v>5</v>
      </c>
      <c r="B34" s="204" t="s">
        <v>1143</v>
      </c>
      <c r="C34" s="199">
        <f>SUM(C35)</f>
        <v>2124.83</v>
      </c>
      <c r="D34" s="199">
        <f aca="true" t="shared" si="5" ref="D34:H35">SUM(D35)</f>
        <v>1356.13</v>
      </c>
      <c r="E34" s="199">
        <f t="shared" si="5"/>
        <v>2561.14</v>
      </c>
      <c r="F34" s="199">
        <f t="shared" si="5"/>
        <v>0</v>
      </c>
      <c r="G34" s="199">
        <f t="shared" si="5"/>
        <v>506.3</v>
      </c>
      <c r="H34" s="199">
        <f t="shared" si="5"/>
        <v>6548.400000000001</v>
      </c>
      <c r="I34" s="104"/>
    </row>
    <row r="35" spans="1:9" s="64" customFormat="1" ht="12">
      <c r="A35" s="194" t="s">
        <v>1060</v>
      </c>
      <c r="B35" s="201" t="s">
        <v>572</v>
      </c>
      <c r="C35" s="199">
        <f>SUM(C36)</f>
        <v>2124.83</v>
      </c>
      <c r="D35" s="199">
        <f t="shared" si="5"/>
        <v>1356.13</v>
      </c>
      <c r="E35" s="199">
        <f t="shared" si="5"/>
        <v>2561.14</v>
      </c>
      <c r="F35" s="199">
        <f t="shared" si="5"/>
        <v>0</v>
      </c>
      <c r="G35" s="199">
        <f t="shared" si="5"/>
        <v>506.3</v>
      </c>
      <c r="H35" s="20">
        <f>C35+D35+E35+F35+G35</f>
        <v>6548.400000000001</v>
      </c>
      <c r="I35" s="104"/>
    </row>
    <row r="36" spans="1:9" s="64" customFormat="1" ht="67.5">
      <c r="A36" s="194" t="s">
        <v>1061</v>
      </c>
      <c r="B36" s="202" t="s">
        <v>1045</v>
      </c>
      <c r="C36" s="199">
        <v>2124.83</v>
      </c>
      <c r="D36" s="199">
        <v>1356.13</v>
      </c>
      <c r="E36" s="199">
        <v>2561.14</v>
      </c>
      <c r="F36" s="199">
        <v>0</v>
      </c>
      <c r="G36" s="199">
        <v>506.3</v>
      </c>
      <c r="H36" s="20">
        <f>C36+D36+E36+F36+G36</f>
        <v>6548.400000000001</v>
      </c>
      <c r="I36" s="104"/>
    </row>
    <row r="37" spans="1:9" s="64" customFormat="1" ht="33.75">
      <c r="A37" s="206">
        <v>6</v>
      </c>
      <c r="B37" s="198" t="s">
        <v>1142</v>
      </c>
      <c r="C37" s="199">
        <f>C38</f>
        <v>0</v>
      </c>
      <c r="D37" s="199">
        <f>D38</f>
        <v>0</v>
      </c>
      <c r="E37" s="199">
        <f>E38</f>
        <v>1442.45</v>
      </c>
      <c r="F37" s="199">
        <f>F38</f>
        <v>0</v>
      </c>
      <c r="G37" s="199">
        <f>G38</f>
        <v>767.55</v>
      </c>
      <c r="H37" s="199">
        <f>H39+H41</f>
        <v>2210</v>
      </c>
      <c r="I37" s="104"/>
    </row>
    <row r="38" spans="1:9" s="64" customFormat="1" ht="67.5">
      <c r="A38" s="194" t="s">
        <v>1140</v>
      </c>
      <c r="B38" s="201" t="s">
        <v>1144</v>
      </c>
      <c r="C38" s="199">
        <f>SUM(C39)</f>
        <v>0</v>
      </c>
      <c r="D38" s="199">
        <f>SUM(D39)</f>
        <v>0</v>
      </c>
      <c r="E38" s="199">
        <f>SUM(E39)</f>
        <v>1442.45</v>
      </c>
      <c r="F38" s="199">
        <f>SUM(F39)</f>
        <v>0</v>
      </c>
      <c r="G38" s="199">
        <f>SUM(G39)</f>
        <v>767.55</v>
      </c>
      <c r="H38" s="20">
        <f>C38+D38+E38+F38+G38</f>
        <v>2210</v>
      </c>
      <c r="I38" s="104"/>
    </row>
    <row r="39" spans="1:9" s="64" customFormat="1" ht="24.75" customHeight="1">
      <c r="A39" s="194" t="s">
        <v>1141</v>
      </c>
      <c r="B39" s="202" t="s">
        <v>1307</v>
      </c>
      <c r="C39" s="199">
        <v>0</v>
      </c>
      <c r="D39" s="199">
        <v>0</v>
      </c>
      <c r="E39" s="199">
        <v>1442.45</v>
      </c>
      <c r="F39" s="199">
        <v>0</v>
      </c>
      <c r="G39" s="199">
        <v>767.55</v>
      </c>
      <c r="H39" s="20">
        <f>C39+D39+E39+F39+G39</f>
        <v>2210</v>
      </c>
      <c r="I39" s="104"/>
    </row>
    <row r="40" spans="1:9" ht="12">
      <c r="A40" s="194">
        <v>4</v>
      </c>
      <c r="B40" s="198" t="s">
        <v>254</v>
      </c>
      <c r="C40" s="199">
        <f aca="true" t="shared" si="6" ref="C40:H40">C15+C12+C28+C34+C22+C37</f>
        <v>30437.800000000003</v>
      </c>
      <c r="D40" s="199">
        <f t="shared" si="6"/>
        <v>38452.17</v>
      </c>
      <c r="E40" s="199">
        <f t="shared" si="6"/>
        <v>60210.2</v>
      </c>
      <c r="F40" s="199">
        <f t="shared" si="6"/>
        <v>40775.69</v>
      </c>
      <c r="G40" s="199">
        <f t="shared" si="6"/>
        <v>54870.04000000001</v>
      </c>
      <c r="H40" s="199">
        <f t="shared" si="6"/>
        <v>224745.9</v>
      </c>
      <c r="I40" s="106"/>
    </row>
    <row r="42" ht="12">
      <c r="H42" s="83"/>
    </row>
  </sheetData>
  <sheetProtection/>
  <mergeCells count="7">
    <mergeCell ref="B8:H8"/>
    <mergeCell ref="F1:H1"/>
    <mergeCell ref="F2:H2"/>
    <mergeCell ref="F3:H3"/>
    <mergeCell ref="F4:H4"/>
    <mergeCell ref="F5:H5"/>
    <mergeCell ref="F6:H6"/>
  </mergeCells>
  <printOptions/>
  <pageMargins left="0.5511811023622047" right="0.5511811023622047" top="0.984251968503937" bottom="0.3937007874015748"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theme="9" tint="-0.24997000396251678"/>
  </sheetPr>
  <dimension ref="A1:O16"/>
  <sheetViews>
    <sheetView zoomScalePageLayoutView="0" workbookViewId="0" topLeftCell="A1">
      <selection activeCell="A11" sqref="A11:N16"/>
    </sheetView>
  </sheetViews>
  <sheetFormatPr defaultColWidth="9.00390625" defaultRowHeight="12.75"/>
  <cols>
    <col min="1" max="1" width="6.25390625" style="6" customWidth="1"/>
    <col min="2" max="2" width="28.875" style="3" customWidth="1"/>
    <col min="3" max="3" width="12.25390625" style="3" customWidth="1"/>
    <col min="4" max="14" width="10.125" style="11" customWidth="1"/>
    <col min="15" max="16384" width="9.125" style="6" customWidth="1"/>
  </cols>
  <sheetData>
    <row r="1" spans="11:15" ht="14.25" customHeight="1">
      <c r="K1" s="139" t="s">
        <v>1364</v>
      </c>
      <c r="L1" s="139"/>
      <c r="M1" s="139"/>
      <c r="N1" s="139"/>
      <c r="O1" s="7"/>
    </row>
    <row r="2" spans="11:15" ht="14.25" customHeight="1">
      <c r="K2" s="139" t="s">
        <v>183</v>
      </c>
      <c r="L2" s="139"/>
      <c r="M2" s="139"/>
      <c r="N2" s="139"/>
      <c r="O2" s="7"/>
    </row>
    <row r="3" spans="11:15" ht="14.25" customHeight="1">
      <c r="K3" s="139" t="s">
        <v>70</v>
      </c>
      <c r="L3" s="139"/>
      <c r="M3" s="139"/>
      <c r="N3" s="139"/>
      <c r="O3" s="7"/>
    </row>
    <row r="4" spans="11:15" ht="14.25" customHeight="1">
      <c r="K4" s="139" t="s">
        <v>71</v>
      </c>
      <c r="L4" s="139"/>
      <c r="M4" s="139"/>
      <c r="N4" s="139"/>
      <c r="O4" s="7"/>
    </row>
    <row r="5" spans="11:15" ht="14.25" customHeight="1">
      <c r="K5" s="139" t="s">
        <v>70</v>
      </c>
      <c r="L5" s="139"/>
      <c r="M5" s="139"/>
      <c r="N5" s="139"/>
      <c r="O5" s="7"/>
    </row>
    <row r="6" spans="11:15" ht="12.75" customHeight="1">
      <c r="K6" s="139" t="s">
        <v>1119</v>
      </c>
      <c r="L6" s="139"/>
      <c r="M6" s="139"/>
      <c r="N6" s="139"/>
      <c r="O6" s="7"/>
    </row>
    <row r="8" spans="2:14" ht="15">
      <c r="B8" s="181" t="s">
        <v>1128</v>
      </c>
      <c r="C8" s="181"/>
      <c r="D8" s="192"/>
      <c r="E8" s="192"/>
      <c r="F8" s="192"/>
      <c r="G8" s="192"/>
      <c r="H8" s="192"/>
      <c r="I8" s="192"/>
      <c r="J8" s="192"/>
      <c r="K8" s="192"/>
      <c r="L8" s="192"/>
      <c r="M8" s="192"/>
      <c r="N8" s="192"/>
    </row>
    <row r="11" spans="1:14" ht="35.25" customHeight="1">
      <c r="A11" s="124" t="s">
        <v>252</v>
      </c>
      <c r="B11" s="208" t="s">
        <v>253</v>
      </c>
      <c r="C11" s="135" t="s">
        <v>150</v>
      </c>
      <c r="D11" s="209"/>
      <c r="E11" s="135" t="s">
        <v>151</v>
      </c>
      <c r="F11" s="209"/>
      <c r="G11" s="135" t="s">
        <v>152</v>
      </c>
      <c r="H11" s="209"/>
      <c r="I11" s="135" t="s">
        <v>153</v>
      </c>
      <c r="J11" s="209"/>
      <c r="K11" s="135" t="s">
        <v>154</v>
      </c>
      <c r="L11" s="209"/>
      <c r="M11" s="135" t="s">
        <v>177</v>
      </c>
      <c r="N11" s="209"/>
    </row>
    <row r="12" spans="1:14" ht="12">
      <c r="A12" s="210"/>
      <c r="B12" s="211"/>
      <c r="C12" s="9" t="s">
        <v>1049</v>
      </c>
      <c r="D12" s="9" t="s">
        <v>1133</v>
      </c>
      <c r="E12" s="9" t="s">
        <v>1049</v>
      </c>
      <c r="F12" s="9" t="s">
        <v>1133</v>
      </c>
      <c r="G12" s="9" t="s">
        <v>1049</v>
      </c>
      <c r="H12" s="9" t="s">
        <v>1133</v>
      </c>
      <c r="I12" s="9" t="s">
        <v>1049</v>
      </c>
      <c r="J12" s="9" t="s">
        <v>1133</v>
      </c>
      <c r="K12" s="9" t="s">
        <v>1049</v>
      </c>
      <c r="L12" s="9" t="s">
        <v>1133</v>
      </c>
      <c r="M12" s="9" t="s">
        <v>1049</v>
      </c>
      <c r="N12" s="9" t="s">
        <v>1133</v>
      </c>
    </row>
    <row r="13" spans="1:14" ht="56.25">
      <c r="A13" s="9" t="s">
        <v>585</v>
      </c>
      <c r="B13" s="198" t="s">
        <v>586</v>
      </c>
      <c r="C13" s="203">
        <f aca="true" t="shared" si="0" ref="C13:L14">SUM(C14)</f>
        <v>19652.9</v>
      </c>
      <c r="D13" s="203">
        <f t="shared" si="0"/>
        <v>19565.9</v>
      </c>
      <c r="E13" s="203">
        <f t="shared" si="0"/>
        <v>25111.2</v>
      </c>
      <c r="F13" s="203">
        <f t="shared" si="0"/>
        <v>25181.2</v>
      </c>
      <c r="G13" s="203">
        <f t="shared" si="0"/>
        <v>39840.5</v>
      </c>
      <c r="H13" s="203">
        <f t="shared" si="0"/>
        <v>39896.5</v>
      </c>
      <c r="I13" s="203">
        <f t="shared" si="0"/>
        <v>22894.1</v>
      </c>
      <c r="J13" s="203">
        <f t="shared" si="0"/>
        <v>22560.1</v>
      </c>
      <c r="K13" s="203">
        <f t="shared" si="0"/>
        <v>33123.95</v>
      </c>
      <c r="L13" s="203">
        <f t="shared" si="0"/>
        <v>33153.95</v>
      </c>
      <c r="M13" s="20">
        <f aca="true" t="shared" si="1" ref="M13:N15">C13+E13+G13+I13+K13</f>
        <v>140622.65000000002</v>
      </c>
      <c r="N13" s="20">
        <f t="shared" si="1"/>
        <v>140357.65000000002</v>
      </c>
    </row>
    <row r="14" spans="1:14" ht="33.75">
      <c r="A14" s="194" t="s">
        <v>587</v>
      </c>
      <c r="B14" s="24" t="s">
        <v>588</v>
      </c>
      <c r="C14" s="20">
        <f t="shared" si="0"/>
        <v>19652.9</v>
      </c>
      <c r="D14" s="20">
        <f t="shared" si="0"/>
        <v>19565.9</v>
      </c>
      <c r="E14" s="20">
        <f t="shared" si="0"/>
        <v>25111.2</v>
      </c>
      <c r="F14" s="20">
        <f t="shared" si="0"/>
        <v>25181.2</v>
      </c>
      <c r="G14" s="20">
        <f t="shared" si="0"/>
        <v>39840.5</v>
      </c>
      <c r="H14" s="20">
        <f t="shared" si="0"/>
        <v>39896.5</v>
      </c>
      <c r="I14" s="20">
        <f t="shared" si="0"/>
        <v>22894.1</v>
      </c>
      <c r="J14" s="20">
        <f t="shared" si="0"/>
        <v>22560.1</v>
      </c>
      <c r="K14" s="20">
        <f t="shared" si="0"/>
        <v>33123.95</v>
      </c>
      <c r="L14" s="20">
        <f t="shared" si="0"/>
        <v>33153.95</v>
      </c>
      <c r="M14" s="20">
        <f t="shared" si="1"/>
        <v>140622.65000000002</v>
      </c>
      <c r="N14" s="20">
        <f t="shared" si="1"/>
        <v>140357.65000000002</v>
      </c>
    </row>
    <row r="15" spans="1:14" ht="45">
      <c r="A15" s="194" t="s">
        <v>589</v>
      </c>
      <c r="B15" s="24" t="s">
        <v>590</v>
      </c>
      <c r="C15" s="20">
        <v>19652.9</v>
      </c>
      <c r="D15" s="20">
        <v>19565.9</v>
      </c>
      <c r="E15" s="20">
        <v>25111.2</v>
      </c>
      <c r="F15" s="20">
        <v>25181.2</v>
      </c>
      <c r="G15" s="20">
        <v>39840.5</v>
      </c>
      <c r="H15" s="20">
        <v>39896.5</v>
      </c>
      <c r="I15" s="20">
        <v>22894.1</v>
      </c>
      <c r="J15" s="20">
        <v>22560.1</v>
      </c>
      <c r="K15" s="20">
        <v>33123.95</v>
      </c>
      <c r="L15" s="20">
        <v>33153.95</v>
      </c>
      <c r="M15" s="20">
        <f t="shared" si="1"/>
        <v>140622.65000000002</v>
      </c>
      <c r="N15" s="20">
        <f t="shared" si="1"/>
        <v>140357.65000000002</v>
      </c>
    </row>
    <row r="16" spans="1:14" ht="12">
      <c r="A16" s="194">
        <v>5</v>
      </c>
      <c r="B16" s="198" t="s">
        <v>254</v>
      </c>
      <c r="C16" s="199">
        <f>SUM(C13)</f>
        <v>19652.9</v>
      </c>
      <c r="D16" s="199">
        <f aca="true" t="shared" si="2" ref="D16:N16">SUM(D13)</f>
        <v>19565.9</v>
      </c>
      <c r="E16" s="199">
        <f t="shared" si="2"/>
        <v>25111.2</v>
      </c>
      <c r="F16" s="199">
        <f t="shared" si="2"/>
        <v>25181.2</v>
      </c>
      <c r="G16" s="199">
        <f t="shared" si="2"/>
        <v>39840.5</v>
      </c>
      <c r="H16" s="199">
        <f t="shared" si="2"/>
        <v>39896.5</v>
      </c>
      <c r="I16" s="199">
        <f t="shared" si="2"/>
        <v>22894.1</v>
      </c>
      <c r="J16" s="199">
        <f t="shared" si="2"/>
        <v>22560.1</v>
      </c>
      <c r="K16" s="199">
        <f t="shared" si="2"/>
        <v>33123.95</v>
      </c>
      <c r="L16" s="199">
        <f t="shared" si="2"/>
        <v>33153.95</v>
      </c>
      <c r="M16" s="199">
        <f t="shared" si="2"/>
        <v>140622.65000000002</v>
      </c>
      <c r="N16" s="199">
        <f t="shared" si="2"/>
        <v>140357.65000000002</v>
      </c>
    </row>
  </sheetData>
  <sheetProtection/>
  <mergeCells count="15">
    <mergeCell ref="K1:N1"/>
    <mergeCell ref="K2:N2"/>
    <mergeCell ref="K3:N3"/>
    <mergeCell ref="K4:N4"/>
    <mergeCell ref="K5:N5"/>
    <mergeCell ref="K6:N6"/>
    <mergeCell ref="B8:N8"/>
    <mergeCell ref="A11:A12"/>
    <mergeCell ref="B11:B12"/>
    <mergeCell ref="C11:D11"/>
    <mergeCell ref="E11:F11"/>
    <mergeCell ref="G11:H11"/>
    <mergeCell ref="I11:J11"/>
    <mergeCell ref="K11:L11"/>
    <mergeCell ref="M11:N11"/>
  </mergeCells>
  <printOptions/>
  <pageMargins left="0.31496062992125984" right="0.31496062992125984" top="0.7480314960629921" bottom="0.7480314960629921" header="0.31496062992125984" footer="0.31496062992125984"/>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sheetPr>
    <tabColor theme="9" tint="-0.24997000396251678"/>
  </sheetPr>
  <dimension ref="A1:J15"/>
  <sheetViews>
    <sheetView zoomScalePageLayoutView="0" workbookViewId="0" topLeftCell="A1">
      <selection activeCell="A11" sqref="A11:H15"/>
    </sheetView>
  </sheetViews>
  <sheetFormatPr defaultColWidth="9.00390625" defaultRowHeight="12.75"/>
  <cols>
    <col min="1" max="1" width="6.25390625" style="66" customWidth="1"/>
    <col min="2" max="2" width="35.12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16384" width="9.125" style="66" customWidth="1"/>
  </cols>
  <sheetData>
    <row r="1" spans="5:10" ht="14.25" customHeight="1">
      <c r="E1" s="18"/>
      <c r="F1" s="139" t="s">
        <v>1365</v>
      </c>
      <c r="G1" s="139"/>
      <c r="H1" s="139"/>
      <c r="J1" s="7"/>
    </row>
    <row r="2" spans="5:10" ht="14.25" customHeight="1">
      <c r="E2" s="18"/>
      <c r="F2" s="139" t="s">
        <v>183</v>
      </c>
      <c r="G2" s="139"/>
      <c r="H2" s="139"/>
      <c r="J2" s="7"/>
    </row>
    <row r="3" spans="5:10" ht="14.25" customHeight="1">
      <c r="E3" s="18"/>
      <c r="F3" s="139" t="s">
        <v>70</v>
      </c>
      <c r="G3" s="139"/>
      <c r="H3" s="139"/>
      <c r="J3" s="7"/>
    </row>
    <row r="4" spans="5:10" ht="14.25" customHeight="1">
      <c r="E4" s="18"/>
      <c r="F4" s="139" t="s">
        <v>71</v>
      </c>
      <c r="G4" s="139"/>
      <c r="H4" s="139"/>
      <c r="J4" s="7"/>
    </row>
    <row r="5" spans="5:10" ht="14.25" customHeight="1">
      <c r="E5" s="18"/>
      <c r="F5" s="139" t="s">
        <v>70</v>
      </c>
      <c r="G5" s="139"/>
      <c r="H5" s="139"/>
      <c r="J5" s="7"/>
    </row>
    <row r="6" spans="5:10" ht="12.75" customHeight="1">
      <c r="E6" s="19"/>
      <c r="F6" s="139" t="s">
        <v>1119</v>
      </c>
      <c r="G6" s="139"/>
      <c r="H6" s="139"/>
      <c r="J6" s="7"/>
    </row>
    <row r="8" spans="2:8" ht="15">
      <c r="B8" s="181" t="s">
        <v>1129</v>
      </c>
      <c r="C8" s="212"/>
      <c r="D8" s="212"/>
      <c r="E8" s="212"/>
      <c r="F8" s="212"/>
      <c r="G8" s="212"/>
      <c r="H8" s="212"/>
    </row>
    <row r="11" spans="1:8" ht="58.5" customHeight="1">
      <c r="A11" s="9" t="s">
        <v>252</v>
      </c>
      <c r="B11" s="23" t="s">
        <v>253</v>
      </c>
      <c r="C11" s="23" t="s">
        <v>150</v>
      </c>
      <c r="D11" s="23" t="s">
        <v>151</v>
      </c>
      <c r="E11" s="23" t="s">
        <v>152</v>
      </c>
      <c r="F11" s="23" t="s">
        <v>153</v>
      </c>
      <c r="G11" s="23" t="s">
        <v>154</v>
      </c>
      <c r="H11" s="23" t="s">
        <v>177</v>
      </c>
    </row>
    <row r="12" spans="1:8" ht="78.75">
      <c r="A12" s="207">
        <v>1</v>
      </c>
      <c r="B12" s="213" t="s">
        <v>355</v>
      </c>
      <c r="C12" s="20">
        <v>0.1</v>
      </c>
      <c r="D12" s="20">
        <v>0.1</v>
      </c>
      <c r="E12" s="20">
        <v>0.1</v>
      </c>
      <c r="F12" s="20">
        <v>0.1</v>
      </c>
      <c r="G12" s="20">
        <v>0.1</v>
      </c>
      <c r="H12" s="20">
        <f>C12+D12+E12+F12+G12</f>
        <v>0.5</v>
      </c>
    </row>
    <row r="13" spans="1:8" ht="112.5">
      <c r="A13" s="207">
        <v>2</v>
      </c>
      <c r="B13" s="213" t="s">
        <v>1048</v>
      </c>
      <c r="C13" s="20">
        <v>0.3</v>
      </c>
      <c r="D13" s="20">
        <v>0.4</v>
      </c>
      <c r="E13" s="20">
        <v>0.4</v>
      </c>
      <c r="F13" s="20">
        <v>0.3</v>
      </c>
      <c r="G13" s="20">
        <v>0.2</v>
      </c>
      <c r="H13" s="20">
        <f>C13+D13+E13+F13+G13</f>
        <v>1.6</v>
      </c>
    </row>
    <row r="14" spans="1:8" ht="49.5" customHeight="1">
      <c r="A14" s="207">
        <v>3</v>
      </c>
      <c r="B14" s="214" t="s">
        <v>476</v>
      </c>
      <c r="C14" s="20">
        <v>123.1</v>
      </c>
      <c r="D14" s="20">
        <v>246.3</v>
      </c>
      <c r="E14" s="20">
        <v>246.3</v>
      </c>
      <c r="F14" s="20">
        <v>246.3</v>
      </c>
      <c r="G14" s="20">
        <v>246.3</v>
      </c>
      <c r="H14" s="20">
        <f>C14+D14+E14+F14+G14</f>
        <v>1108.3</v>
      </c>
    </row>
    <row r="15" spans="1:8" ht="27.75" customHeight="1">
      <c r="A15" s="207">
        <v>4</v>
      </c>
      <c r="B15" s="198" t="s">
        <v>254</v>
      </c>
      <c r="C15" s="199">
        <f aca="true" t="shared" si="0" ref="C15:H15">SUM(C12:C14)</f>
        <v>123.5</v>
      </c>
      <c r="D15" s="199">
        <f t="shared" si="0"/>
        <v>246.8</v>
      </c>
      <c r="E15" s="199">
        <f t="shared" si="0"/>
        <v>246.8</v>
      </c>
      <c r="F15" s="199">
        <f t="shared" si="0"/>
        <v>246.70000000000002</v>
      </c>
      <c r="G15" s="199">
        <f t="shared" si="0"/>
        <v>246.60000000000002</v>
      </c>
      <c r="H15" s="199">
        <f t="shared" si="0"/>
        <v>1110.3999999999999</v>
      </c>
    </row>
  </sheetData>
  <sheetProtection/>
  <mergeCells count="7">
    <mergeCell ref="B8:H8"/>
    <mergeCell ref="F1:H1"/>
    <mergeCell ref="F2:H2"/>
    <mergeCell ref="F3:H3"/>
    <mergeCell ref="F4:H4"/>
    <mergeCell ref="F5:H5"/>
    <mergeCell ref="F6:H6"/>
  </mergeCells>
  <printOptions/>
  <pageMargins left="0.984251968503937" right="0.1968503937007874" top="0.7874015748031497" bottom="0.1968503937007874"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theme="9" tint="-0.24997000396251678"/>
  </sheetPr>
  <dimension ref="A1:P16"/>
  <sheetViews>
    <sheetView zoomScalePageLayoutView="0" workbookViewId="0" topLeftCell="A1">
      <selection activeCell="A11" sqref="A11:N16"/>
    </sheetView>
  </sheetViews>
  <sheetFormatPr defaultColWidth="9.00390625" defaultRowHeight="12.75"/>
  <cols>
    <col min="1" max="1" width="6.25390625" style="66" customWidth="1"/>
    <col min="2" max="2" width="35.125" style="3" customWidth="1"/>
    <col min="3" max="3" width="6.875" style="11" customWidth="1"/>
    <col min="4" max="4" width="7.375" style="11" customWidth="1"/>
    <col min="5" max="5" width="7.625" style="11" customWidth="1"/>
    <col min="6" max="6" width="8.00390625" style="11" customWidth="1"/>
    <col min="7" max="7" width="7.75390625" style="11" customWidth="1"/>
    <col min="8" max="8" width="7.125" style="11" customWidth="1"/>
    <col min="9" max="9" width="7.00390625" style="11" customWidth="1"/>
    <col min="10" max="10" width="8.375" style="11" customWidth="1"/>
    <col min="11" max="12" width="8.875" style="11" customWidth="1"/>
    <col min="13" max="14" width="10.125" style="11" customWidth="1"/>
    <col min="15" max="16384" width="9.125" style="66" customWidth="1"/>
  </cols>
  <sheetData>
    <row r="1" spans="11:16" ht="14.25" customHeight="1">
      <c r="K1" s="139" t="s">
        <v>1366</v>
      </c>
      <c r="L1" s="139"/>
      <c r="M1" s="139"/>
      <c r="N1" s="139"/>
      <c r="P1" s="7"/>
    </row>
    <row r="2" spans="11:16" ht="14.25" customHeight="1">
      <c r="K2" s="139" t="s">
        <v>183</v>
      </c>
      <c r="L2" s="139"/>
      <c r="M2" s="139"/>
      <c r="N2" s="139"/>
      <c r="P2" s="7"/>
    </row>
    <row r="3" spans="11:16" ht="14.25" customHeight="1">
      <c r="K3" s="139" t="s">
        <v>70</v>
      </c>
      <c r="L3" s="139"/>
      <c r="M3" s="139"/>
      <c r="N3" s="139"/>
      <c r="P3" s="7"/>
    </row>
    <row r="4" spans="11:16" ht="14.25" customHeight="1">
      <c r="K4" s="139" t="s">
        <v>71</v>
      </c>
      <c r="L4" s="139"/>
      <c r="M4" s="139"/>
      <c r="N4" s="139"/>
      <c r="P4" s="7"/>
    </row>
    <row r="5" spans="11:16" ht="14.25" customHeight="1">
      <c r="K5" s="139" t="s">
        <v>70</v>
      </c>
      <c r="L5" s="139"/>
      <c r="M5" s="139"/>
      <c r="N5" s="139"/>
      <c r="P5" s="7"/>
    </row>
    <row r="6" spans="11:16" ht="12.75" customHeight="1">
      <c r="K6" s="139" t="s">
        <v>1119</v>
      </c>
      <c r="L6" s="139"/>
      <c r="M6" s="139"/>
      <c r="N6" s="139"/>
      <c r="P6" s="7"/>
    </row>
    <row r="8" spans="2:14" ht="15">
      <c r="B8" s="181" t="s">
        <v>1130</v>
      </c>
      <c r="C8" s="212"/>
      <c r="D8" s="212"/>
      <c r="E8" s="212"/>
      <c r="F8" s="212"/>
      <c r="G8" s="212"/>
      <c r="H8" s="212"/>
      <c r="I8" s="212"/>
      <c r="J8" s="212"/>
      <c r="K8" s="212"/>
      <c r="L8" s="212"/>
      <c r="M8" s="212"/>
      <c r="N8" s="212"/>
    </row>
    <row r="11" spans="1:14" ht="58.5" customHeight="1">
      <c r="A11" s="124" t="s">
        <v>252</v>
      </c>
      <c r="B11" s="208" t="s">
        <v>253</v>
      </c>
      <c r="C11" s="215" t="s">
        <v>150</v>
      </c>
      <c r="D11" s="216"/>
      <c r="E11" s="215" t="s">
        <v>151</v>
      </c>
      <c r="F11" s="216"/>
      <c r="G11" s="215" t="s">
        <v>152</v>
      </c>
      <c r="H11" s="216"/>
      <c r="I11" s="215" t="s">
        <v>153</v>
      </c>
      <c r="J11" s="216"/>
      <c r="K11" s="215" t="s">
        <v>472</v>
      </c>
      <c r="L11" s="216"/>
      <c r="M11" s="133" t="s">
        <v>177</v>
      </c>
      <c r="N11" s="217"/>
    </row>
    <row r="12" spans="1:14" s="73" customFormat="1" ht="31.5" customHeight="1">
      <c r="A12" s="210"/>
      <c r="B12" s="211"/>
      <c r="C12" s="9" t="s">
        <v>1049</v>
      </c>
      <c r="D12" s="9" t="s">
        <v>1133</v>
      </c>
      <c r="E12" s="9" t="s">
        <v>1049</v>
      </c>
      <c r="F12" s="9" t="s">
        <v>1133</v>
      </c>
      <c r="G12" s="9" t="s">
        <v>1049</v>
      </c>
      <c r="H12" s="9" t="s">
        <v>1133</v>
      </c>
      <c r="I12" s="9" t="s">
        <v>1049</v>
      </c>
      <c r="J12" s="9" t="s">
        <v>1133</v>
      </c>
      <c r="K12" s="9" t="s">
        <v>1049</v>
      </c>
      <c r="L12" s="9" t="s">
        <v>1133</v>
      </c>
      <c r="M12" s="9" t="s">
        <v>1049</v>
      </c>
      <c r="N12" s="9" t="s">
        <v>1133</v>
      </c>
    </row>
    <row r="13" spans="1:14" ht="74.25" customHeight="1">
      <c r="A13" s="207">
        <v>1</v>
      </c>
      <c r="B13" s="213" t="s">
        <v>355</v>
      </c>
      <c r="C13" s="20">
        <v>0.1</v>
      </c>
      <c r="D13" s="20">
        <v>0.1</v>
      </c>
      <c r="E13" s="20">
        <v>0.1</v>
      </c>
      <c r="F13" s="20">
        <v>0.1</v>
      </c>
      <c r="G13" s="20">
        <v>0.1</v>
      </c>
      <c r="H13" s="20">
        <v>0.1</v>
      </c>
      <c r="I13" s="20">
        <v>0.1</v>
      </c>
      <c r="J13" s="20">
        <v>0.1</v>
      </c>
      <c r="K13" s="20">
        <v>0.1</v>
      </c>
      <c r="L13" s="20">
        <v>0.1</v>
      </c>
      <c r="M13" s="20">
        <f aca="true" t="shared" si="0" ref="M13:N15">C13+E13+G13+I13+K13</f>
        <v>0.5</v>
      </c>
      <c r="N13" s="20">
        <f t="shared" si="0"/>
        <v>0.5</v>
      </c>
    </row>
    <row r="14" spans="1:14" ht="105.75" customHeight="1">
      <c r="A14" s="207">
        <v>2</v>
      </c>
      <c r="B14" s="213" t="s">
        <v>1048</v>
      </c>
      <c r="C14" s="20">
        <v>0.3</v>
      </c>
      <c r="D14" s="20">
        <v>0.3</v>
      </c>
      <c r="E14" s="20">
        <v>0.4</v>
      </c>
      <c r="F14" s="20">
        <v>0.4</v>
      </c>
      <c r="G14" s="20">
        <v>0.4</v>
      </c>
      <c r="H14" s="20">
        <v>0.4</v>
      </c>
      <c r="I14" s="20">
        <v>0.3</v>
      </c>
      <c r="J14" s="20">
        <v>0.3</v>
      </c>
      <c r="K14" s="20">
        <v>0.2</v>
      </c>
      <c r="L14" s="20">
        <v>0.3</v>
      </c>
      <c r="M14" s="20">
        <f t="shared" si="0"/>
        <v>1.6</v>
      </c>
      <c r="N14" s="20">
        <f t="shared" si="0"/>
        <v>1.7000000000000002</v>
      </c>
    </row>
    <row r="15" spans="1:14" ht="49.5" customHeight="1">
      <c r="A15" s="207">
        <v>3</v>
      </c>
      <c r="B15" s="214" t="s">
        <v>476</v>
      </c>
      <c r="C15" s="20">
        <v>123.3</v>
      </c>
      <c r="D15" s="20">
        <v>127.6</v>
      </c>
      <c r="E15" s="20">
        <v>246.6</v>
      </c>
      <c r="F15" s="20">
        <v>255.1</v>
      </c>
      <c r="G15" s="20">
        <v>246.6</v>
      </c>
      <c r="H15" s="20">
        <v>255.1</v>
      </c>
      <c r="I15" s="20">
        <v>246.6</v>
      </c>
      <c r="J15" s="20">
        <v>255.1</v>
      </c>
      <c r="K15" s="20">
        <v>246.6</v>
      </c>
      <c r="L15" s="20">
        <v>255.1</v>
      </c>
      <c r="M15" s="20">
        <f t="shared" si="0"/>
        <v>1109.7</v>
      </c>
      <c r="N15" s="20">
        <f t="shared" si="0"/>
        <v>1148</v>
      </c>
    </row>
    <row r="16" spans="1:14" ht="27.75" customHeight="1">
      <c r="A16" s="207">
        <v>4</v>
      </c>
      <c r="B16" s="198" t="s">
        <v>254</v>
      </c>
      <c r="C16" s="199">
        <f>SUM(C13:C15)</f>
        <v>123.7</v>
      </c>
      <c r="D16" s="199">
        <f aca="true" t="shared" si="1" ref="D16:N16">SUM(D13:D15)</f>
        <v>128</v>
      </c>
      <c r="E16" s="199">
        <f t="shared" si="1"/>
        <v>247.1</v>
      </c>
      <c r="F16" s="199">
        <f t="shared" si="1"/>
        <v>255.6</v>
      </c>
      <c r="G16" s="199">
        <f t="shared" si="1"/>
        <v>247.1</v>
      </c>
      <c r="H16" s="199">
        <f t="shared" si="1"/>
        <v>255.6</v>
      </c>
      <c r="I16" s="199">
        <f t="shared" si="1"/>
        <v>247</v>
      </c>
      <c r="J16" s="199">
        <f t="shared" si="1"/>
        <v>255.5</v>
      </c>
      <c r="K16" s="199">
        <f t="shared" si="1"/>
        <v>246.9</v>
      </c>
      <c r="L16" s="199">
        <f t="shared" si="1"/>
        <v>255.5</v>
      </c>
      <c r="M16" s="199">
        <f t="shared" si="1"/>
        <v>1111.8</v>
      </c>
      <c r="N16" s="199">
        <f t="shared" si="1"/>
        <v>1150.2</v>
      </c>
    </row>
  </sheetData>
  <sheetProtection/>
  <mergeCells count="15">
    <mergeCell ref="K1:N1"/>
    <mergeCell ref="K2:N2"/>
    <mergeCell ref="K3:N3"/>
    <mergeCell ref="K4:N4"/>
    <mergeCell ref="K5:N5"/>
    <mergeCell ref="K6:N6"/>
    <mergeCell ref="B8:N8"/>
    <mergeCell ref="A11:A12"/>
    <mergeCell ref="B11:B12"/>
    <mergeCell ref="C11:D11"/>
    <mergeCell ref="E11:F11"/>
    <mergeCell ref="G11:H11"/>
    <mergeCell ref="I11:J11"/>
    <mergeCell ref="K11:L11"/>
    <mergeCell ref="M11:N11"/>
  </mergeCells>
  <printOptions/>
  <pageMargins left="0.11811023622047245" right="0.11811023622047245" top="0.9448818897637796" bottom="0.5511811023622047"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theme="9" tint="-0.24997000396251678"/>
  </sheetPr>
  <dimension ref="A1:D31"/>
  <sheetViews>
    <sheetView zoomScalePageLayoutView="0" workbookViewId="0" topLeftCell="A1">
      <selection activeCell="B28" sqref="B28"/>
    </sheetView>
  </sheetViews>
  <sheetFormatPr defaultColWidth="9.00390625" defaultRowHeight="12.75"/>
  <cols>
    <col min="1" max="1" width="5.75390625" style="3" customWidth="1"/>
    <col min="2" max="2" width="49.75390625" style="11" customWidth="1"/>
    <col min="3" max="3" width="23.75390625" style="3" customWidth="1"/>
    <col min="4" max="4" width="13.75390625" style="83" customWidth="1"/>
    <col min="5" max="16384" width="9.125" style="75" customWidth="1"/>
  </cols>
  <sheetData>
    <row r="1" spans="3:4" ht="12.75" customHeight="1">
      <c r="C1" s="218" t="s">
        <v>1367</v>
      </c>
      <c r="D1" s="218"/>
    </row>
    <row r="2" spans="3:4" ht="12.75" customHeight="1">
      <c r="C2" s="218" t="s">
        <v>215</v>
      </c>
      <c r="D2" s="218"/>
    </row>
    <row r="3" spans="3:4" ht="12.75" customHeight="1">
      <c r="C3" s="218" t="s">
        <v>70</v>
      </c>
      <c r="D3" s="218"/>
    </row>
    <row r="4" spans="3:4" ht="12.75" customHeight="1">
      <c r="C4" s="218" t="s">
        <v>71</v>
      </c>
      <c r="D4" s="218"/>
    </row>
    <row r="5" spans="3:4" ht="12.75" customHeight="1">
      <c r="C5" s="218" t="s">
        <v>70</v>
      </c>
      <c r="D5" s="218"/>
    </row>
    <row r="6" spans="3:4" ht="12.75" customHeight="1">
      <c r="C6" s="218" t="s">
        <v>1119</v>
      </c>
      <c r="D6" s="218"/>
    </row>
    <row r="7" ht="11.25">
      <c r="D7" s="80"/>
    </row>
    <row r="8" spans="1:4" ht="15">
      <c r="A8" s="181" t="s">
        <v>1131</v>
      </c>
      <c r="B8" s="212"/>
      <c r="C8" s="212"/>
      <c r="D8" s="212"/>
    </row>
    <row r="10" spans="1:4" ht="12.75" customHeight="1">
      <c r="A10" s="136" t="s">
        <v>181</v>
      </c>
      <c r="B10" s="136" t="s">
        <v>704</v>
      </c>
      <c r="C10" s="136" t="s">
        <v>148</v>
      </c>
      <c r="D10" s="137" t="s">
        <v>177</v>
      </c>
    </row>
    <row r="11" spans="1:4" ht="24" customHeight="1">
      <c r="A11" s="136"/>
      <c r="B11" s="136"/>
      <c r="C11" s="136"/>
      <c r="D11" s="137"/>
    </row>
    <row r="12" spans="1:4" s="76" customFormat="1" ht="11.25">
      <c r="A12" s="21">
        <v>1</v>
      </c>
      <c r="B12" s="21">
        <v>2</v>
      </c>
      <c r="C12" s="21">
        <v>3</v>
      </c>
      <c r="D12" s="21">
        <v>4</v>
      </c>
    </row>
    <row r="13" spans="1:4" s="76" customFormat="1" ht="22.5">
      <c r="A13" s="14">
        <v>1</v>
      </c>
      <c r="B13" s="22" t="s">
        <v>705</v>
      </c>
      <c r="C13" s="5" t="s">
        <v>703</v>
      </c>
      <c r="D13" s="81">
        <v>0</v>
      </c>
    </row>
    <row r="14" spans="1:4" ht="33.75">
      <c r="A14" s="14">
        <f>SUM(A13+1)</f>
        <v>2</v>
      </c>
      <c r="B14" s="22" t="s">
        <v>706</v>
      </c>
      <c r="C14" s="5" t="s">
        <v>702</v>
      </c>
      <c r="D14" s="81">
        <v>0</v>
      </c>
    </row>
    <row r="15" spans="1:4" ht="11.25">
      <c r="A15" s="14">
        <f aca="true" t="shared" si="0" ref="A15:A22">SUM(A14+1)</f>
        <v>3</v>
      </c>
      <c r="B15" s="22" t="s">
        <v>694</v>
      </c>
      <c r="C15" s="5" t="s">
        <v>178</v>
      </c>
      <c r="D15" s="81">
        <v>116621.42</v>
      </c>
    </row>
    <row r="16" spans="1:4" ht="11.25">
      <c r="A16" s="14">
        <f t="shared" si="0"/>
        <v>4</v>
      </c>
      <c r="B16" s="22" t="s">
        <v>77</v>
      </c>
      <c r="C16" s="5" t="s">
        <v>78</v>
      </c>
      <c r="D16" s="81">
        <f>D17+D18+D19+D20</f>
        <v>0</v>
      </c>
    </row>
    <row r="17" spans="1:4" ht="22.5">
      <c r="A17" s="14">
        <f t="shared" si="0"/>
        <v>5</v>
      </c>
      <c r="B17" s="22" t="s">
        <v>707</v>
      </c>
      <c r="C17" s="5" t="s">
        <v>701</v>
      </c>
      <c r="D17" s="81">
        <v>0</v>
      </c>
    </row>
    <row r="18" spans="1:4" s="76" customFormat="1" ht="67.5">
      <c r="A18" s="14">
        <f t="shared" si="0"/>
        <v>6</v>
      </c>
      <c r="B18" s="22" t="s">
        <v>708</v>
      </c>
      <c r="C18" s="5" t="s">
        <v>700</v>
      </c>
      <c r="D18" s="81">
        <v>0</v>
      </c>
    </row>
    <row r="19" spans="1:4" ht="33.75">
      <c r="A19" s="14">
        <f t="shared" si="0"/>
        <v>7</v>
      </c>
      <c r="B19" s="22" t="s">
        <v>709</v>
      </c>
      <c r="C19" s="5" t="s">
        <v>699</v>
      </c>
      <c r="D19" s="81">
        <v>0</v>
      </c>
    </row>
    <row r="20" spans="1:4" s="76" customFormat="1" ht="22.5">
      <c r="A20" s="14">
        <f t="shared" si="0"/>
        <v>8</v>
      </c>
      <c r="B20" s="22" t="s">
        <v>695</v>
      </c>
      <c r="C20" s="5" t="s">
        <v>696</v>
      </c>
      <c r="D20" s="81"/>
    </row>
    <row r="21" spans="1:4" s="76" customFormat="1" ht="67.5">
      <c r="A21" s="14">
        <f t="shared" si="0"/>
        <v>9</v>
      </c>
      <c r="B21" s="22" t="s">
        <v>710</v>
      </c>
      <c r="C21" s="5" t="s">
        <v>698</v>
      </c>
      <c r="D21" s="81"/>
    </row>
    <row r="22" spans="1:4" ht="22.5">
      <c r="A22" s="219">
        <f t="shared" si="0"/>
        <v>10</v>
      </c>
      <c r="B22" s="214" t="s">
        <v>697</v>
      </c>
      <c r="C22" s="220"/>
      <c r="D22" s="221">
        <f>D13+D14+D15+D16</f>
        <v>116621.42</v>
      </c>
    </row>
    <row r="23" spans="1:4" ht="11.25">
      <c r="A23" s="75"/>
      <c r="B23" s="75"/>
      <c r="C23" s="75"/>
      <c r="D23" s="82"/>
    </row>
    <row r="24" spans="1:4" ht="11.25">
      <c r="A24" s="75"/>
      <c r="B24" s="75"/>
      <c r="C24" s="75"/>
      <c r="D24" s="82"/>
    </row>
    <row r="25" spans="1:4" ht="11.25">
      <c r="A25" s="75"/>
      <c r="B25" s="75"/>
      <c r="C25" s="75"/>
      <c r="D25" s="82"/>
    </row>
    <row r="26" spans="1:4" ht="11.25">
      <c r="A26" s="75"/>
      <c r="B26" s="75"/>
      <c r="C26" s="75"/>
      <c r="D26" s="82"/>
    </row>
    <row r="27" spans="1:4" ht="11.25">
      <c r="A27" s="75"/>
      <c r="B27" s="75"/>
      <c r="C27" s="75"/>
      <c r="D27" s="82"/>
    </row>
    <row r="28" spans="1:4" ht="11.25">
      <c r="A28" s="75"/>
      <c r="B28" s="75"/>
      <c r="C28" s="75"/>
      <c r="D28" s="82"/>
    </row>
    <row r="29" spans="1:4" ht="11.25">
      <c r="A29" s="75"/>
      <c r="B29" s="75"/>
      <c r="C29" s="75"/>
      <c r="D29" s="82"/>
    </row>
    <row r="30" spans="1:4" ht="11.25">
      <c r="A30" s="75"/>
      <c r="B30" s="75"/>
      <c r="C30" s="75"/>
      <c r="D30" s="82"/>
    </row>
    <row r="31" spans="1:4" ht="11.25">
      <c r="A31" s="75"/>
      <c r="B31" s="75"/>
      <c r="C31" s="75"/>
      <c r="D31" s="82"/>
    </row>
  </sheetData>
  <sheetProtection/>
  <mergeCells count="11">
    <mergeCell ref="C6:D6"/>
    <mergeCell ref="A8:D8"/>
    <mergeCell ref="A10:A11"/>
    <mergeCell ref="B10:B11"/>
    <mergeCell ref="C10:C11"/>
    <mergeCell ref="D10:D11"/>
    <mergeCell ref="C1:D1"/>
    <mergeCell ref="C2:D2"/>
    <mergeCell ref="C3:D3"/>
    <mergeCell ref="C4:D4"/>
    <mergeCell ref="C5:D5"/>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9" tint="-0.24997000396251678"/>
  </sheetPr>
  <dimension ref="A1:E22"/>
  <sheetViews>
    <sheetView zoomScalePageLayoutView="0" workbookViewId="0" topLeftCell="A1">
      <selection activeCell="C1" sqref="C1:E1"/>
    </sheetView>
  </sheetViews>
  <sheetFormatPr defaultColWidth="9.00390625" defaultRowHeight="12.75"/>
  <cols>
    <col min="1" max="1" width="5.75390625" style="3" customWidth="1"/>
    <col min="2" max="2" width="40.125" style="67" customWidth="1"/>
    <col min="3" max="3" width="23.75390625" style="3" customWidth="1"/>
    <col min="4" max="4" width="16.625" style="3" customWidth="1"/>
    <col min="5" max="5" width="13.75390625" style="11" customWidth="1"/>
  </cols>
  <sheetData>
    <row r="1" spans="3:5" ht="12.75">
      <c r="C1" s="139" t="s">
        <v>1368</v>
      </c>
      <c r="D1" s="139"/>
      <c r="E1" s="139"/>
    </row>
    <row r="2" spans="3:5" ht="12.75">
      <c r="C2" s="139" t="s">
        <v>215</v>
      </c>
      <c r="D2" s="139"/>
      <c r="E2" s="139"/>
    </row>
    <row r="3" spans="3:5" ht="12.75">
      <c r="C3" s="139" t="s">
        <v>70</v>
      </c>
      <c r="D3" s="139"/>
      <c r="E3" s="139"/>
    </row>
    <row r="4" spans="3:5" ht="12.75">
      <c r="C4" s="139" t="s">
        <v>71</v>
      </c>
      <c r="D4" s="139"/>
      <c r="E4" s="139"/>
    </row>
    <row r="5" spans="3:5" ht="12.75">
      <c r="C5" s="138" t="s">
        <v>70</v>
      </c>
      <c r="D5" s="138"/>
      <c r="E5" s="138"/>
    </row>
    <row r="6" spans="3:5" ht="12.75">
      <c r="C6" s="139" t="s">
        <v>1119</v>
      </c>
      <c r="D6" s="139"/>
      <c r="E6" s="139"/>
    </row>
    <row r="7" ht="12.75">
      <c r="E7" s="2"/>
    </row>
    <row r="8" spans="1:5" ht="15">
      <c r="A8" s="181" t="s">
        <v>1132</v>
      </c>
      <c r="B8" s="212"/>
      <c r="C8" s="212"/>
      <c r="D8" s="212"/>
      <c r="E8" s="212"/>
    </row>
    <row r="10" spans="1:5" ht="12.75">
      <c r="A10" s="136" t="s">
        <v>181</v>
      </c>
      <c r="B10" s="136" t="s">
        <v>704</v>
      </c>
      <c r="C10" s="136" t="s">
        <v>148</v>
      </c>
      <c r="D10" s="223" t="s">
        <v>177</v>
      </c>
      <c r="E10" s="224"/>
    </row>
    <row r="11" spans="1:5" ht="25.5" customHeight="1">
      <c r="A11" s="136"/>
      <c r="B11" s="136"/>
      <c r="C11" s="136"/>
      <c r="D11" s="107" t="s">
        <v>953</v>
      </c>
      <c r="E11" s="107" t="s">
        <v>1049</v>
      </c>
    </row>
    <row r="12" spans="1:5" s="1" customFormat="1" ht="12.75">
      <c r="A12" s="225">
        <v>1</v>
      </c>
      <c r="B12" s="26">
        <v>2</v>
      </c>
      <c r="C12" s="225">
        <v>3</v>
      </c>
      <c r="D12" s="225">
        <v>4</v>
      </c>
      <c r="E12" s="225">
        <v>5</v>
      </c>
    </row>
    <row r="13" spans="1:5" ht="33.75">
      <c r="A13" s="14">
        <v>1</v>
      </c>
      <c r="B13" s="22" t="s">
        <v>705</v>
      </c>
      <c r="C13" s="5" t="s">
        <v>703</v>
      </c>
      <c r="D13" s="74">
        <v>0</v>
      </c>
      <c r="E13" s="74">
        <v>0</v>
      </c>
    </row>
    <row r="14" spans="1:5" ht="33.75">
      <c r="A14" s="14">
        <f>SUM(A13+1)</f>
        <v>2</v>
      </c>
      <c r="B14" s="22" t="s">
        <v>706</v>
      </c>
      <c r="C14" s="5" t="s">
        <v>702</v>
      </c>
      <c r="D14" s="74">
        <v>0</v>
      </c>
      <c r="E14" s="74">
        <v>0</v>
      </c>
    </row>
    <row r="15" spans="1:5" s="1" customFormat="1" ht="22.5">
      <c r="A15" s="14">
        <f aca="true" t="shared" si="0" ref="A15:A22">SUM(A14+1)</f>
        <v>3</v>
      </c>
      <c r="B15" s="22" t="s">
        <v>694</v>
      </c>
      <c r="C15" s="5" t="s">
        <v>178</v>
      </c>
      <c r="D15" s="74">
        <v>0</v>
      </c>
      <c r="E15" s="74">
        <v>0</v>
      </c>
    </row>
    <row r="16" spans="1:5" ht="22.5">
      <c r="A16" s="14">
        <f t="shared" si="0"/>
        <v>4</v>
      </c>
      <c r="B16" s="22" t="s">
        <v>77</v>
      </c>
      <c r="C16" s="5" t="s">
        <v>78</v>
      </c>
      <c r="D16" s="74">
        <f>D17+D18+D19+D20</f>
        <v>0</v>
      </c>
      <c r="E16" s="74">
        <f>E17+E18+E19+E20</f>
        <v>0</v>
      </c>
    </row>
    <row r="17" spans="1:5" ht="33.75">
      <c r="A17" s="14">
        <f t="shared" si="0"/>
        <v>5</v>
      </c>
      <c r="B17" s="22" t="s">
        <v>707</v>
      </c>
      <c r="C17" s="5" t="s">
        <v>701</v>
      </c>
      <c r="D17" s="74">
        <v>0</v>
      </c>
      <c r="E17" s="74">
        <v>0</v>
      </c>
    </row>
    <row r="18" spans="1:5" ht="90">
      <c r="A18" s="14">
        <f t="shared" si="0"/>
        <v>6</v>
      </c>
      <c r="B18" s="22" t="s">
        <v>708</v>
      </c>
      <c r="C18" s="5" t="s">
        <v>700</v>
      </c>
      <c r="D18" s="74">
        <v>0</v>
      </c>
      <c r="E18" s="74">
        <v>0</v>
      </c>
    </row>
    <row r="19" spans="1:5" ht="33.75">
      <c r="A19" s="14">
        <f t="shared" si="0"/>
        <v>7</v>
      </c>
      <c r="B19" s="22" t="s">
        <v>709</v>
      </c>
      <c r="C19" s="5" t="s">
        <v>699</v>
      </c>
      <c r="D19" s="74">
        <v>0</v>
      </c>
      <c r="E19" s="74">
        <v>0</v>
      </c>
    </row>
    <row r="20" spans="1:5" s="1" customFormat="1" ht="22.5">
      <c r="A20" s="14">
        <f t="shared" si="0"/>
        <v>8</v>
      </c>
      <c r="B20" s="22" t="s">
        <v>695</v>
      </c>
      <c r="C20" s="5" t="s">
        <v>696</v>
      </c>
      <c r="D20" s="74"/>
      <c r="E20" s="74"/>
    </row>
    <row r="21" spans="1:5" ht="90">
      <c r="A21" s="14">
        <f t="shared" si="0"/>
        <v>9</v>
      </c>
      <c r="B21" s="22" t="s">
        <v>710</v>
      </c>
      <c r="C21" s="5" t="s">
        <v>698</v>
      </c>
      <c r="D21" s="74"/>
      <c r="E21" s="74"/>
    </row>
    <row r="22" spans="1:5" s="1" customFormat="1" ht="22.5">
      <c r="A22" s="219">
        <f t="shared" si="0"/>
        <v>10</v>
      </c>
      <c r="B22" s="214" t="s">
        <v>697</v>
      </c>
      <c r="C22" s="220"/>
      <c r="D22" s="222">
        <f>D13+D14+D15+D16</f>
        <v>0</v>
      </c>
      <c r="E22" s="222">
        <f>E13+E14+E15+E16</f>
        <v>0</v>
      </c>
    </row>
  </sheetData>
  <sheetProtection/>
  <mergeCells count="10">
    <mergeCell ref="C6:E6"/>
    <mergeCell ref="A10:A11"/>
    <mergeCell ref="B10:B11"/>
    <mergeCell ref="C10:C11"/>
    <mergeCell ref="D10:E10"/>
    <mergeCell ref="A8:E8"/>
    <mergeCell ref="C1:E1"/>
    <mergeCell ref="C2:E2"/>
    <mergeCell ref="C3:E3"/>
    <mergeCell ref="C4:E4"/>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18.xml><?xml version="1.0" encoding="utf-8"?>
<worksheet xmlns="http://schemas.openxmlformats.org/spreadsheetml/2006/main" xmlns:r="http://schemas.openxmlformats.org/officeDocument/2006/relationships">
  <sheetPr>
    <tabColor theme="9" tint="-0.24997000396251678"/>
  </sheetPr>
  <dimension ref="A1:D20"/>
  <sheetViews>
    <sheetView tabSelected="1" zoomScalePageLayoutView="0" workbookViewId="0" topLeftCell="A1">
      <selection activeCell="D1" sqref="D1"/>
    </sheetView>
  </sheetViews>
  <sheetFormatPr defaultColWidth="9.00390625" defaultRowHeight="12.75"/>
  <cols>
    <col min="1" max="1" width="5.75390625" style="11" customWidth="1"/>
    <col min="2" max="2" width="10.00390625" style="11" customWidth="1"/>
    <col min="3" max="3" width="21.75390625" style="11" customWidth="1"/>
    <col min="4" max="4" width="56.75390625" style="11" customWidth="1"/>
  </cols>
  <sheetData>
    <row r="1" ht="12.75">
      <c r="D1" s="138" t="s">
        <v>1369</v>
      </c>
    </row>
    <row r="2" ht="12.75">
      <c r="D2" s="138" t="s">
        <v>183</v>
      </c>
    </row>
    <row r="3" ht="12.75">
      <c r="D3" s="138" t="s">
        <v>70</v>
      </c>
    </row>
    <row r="4" ht="12.75">
      <c r="D4" s="138" t="s">
        <v>71</v>
      </c>
    </row>
    <row r="5" ht="12.75">
      <c r="D5" s="138" t="s">
        <v>70</v>
      </c>
    </row>
    <row r="6" ht="12.75">
      <c r="D6" s="138" t="s">
        <v>1119</v>
      </c>
    </row>
    <row r="7" ht="12.75">
      <c r="D7" s="7"/>
    </row>
    <row r="8" spans="1:4" ht="15">
      <c r="A8" s="228" t="s">
        <v>479</v>
      </c>
      <c r="B8" s="228"/>
      <c r="C8" s="228"/>
      <c r="D8" s="228"/>
    </row>
    <row r="10" spans="1:4" ht="114.75" customHeight="1">
      <c r="A10" s="4" t="s">
        <v>181</v>
      </c>
      <c r="B10" s="4" t="s">
        <v>147</v>
      </c>
      <c r="C10" s="4" t="s">
        <v>480</v>
      </c>
      <c r="D10" s="4" t="s">
        <v>149</v>
      </c>
    </row>
    <row r="11" spans="1:4" ht="12.75">
      <c r="A11" s="4">
        <v>1</v>
      </c>
      <c r="B11" s="4">
        <v>2</v>
      </c>
      <c r="C11" s="4">
        <v>3</v>
      </c>
      <c r="D11" s="4">
        <v>4</v>
      </c>
    </row>
    <row r="12" spans="1:4" ht="22.5">
      <c r="A12" s="5">
        <v>1</v>
      </c>
      <c r="B12" s="77" t="s">
        <v>179</v>
      </c>
      <c r="C12" s="226"/>
      <c r="D12" s="227" t="s">
        <v>711</v>
      </c>
    </row>
    <row r="13" spans="1:4" ht="22.5">
      <c r="A13" s="14">
        <v>2</v>
      </c>
      <c r="B13" s="77" t="s">
        <v>179</v>
      </c>
      <c r="C13" s="5" t="s">
        <v>48</v>
      </c>
      <c r="D13" s="22" t="s">
        <v>715</v>
      </c>
    </row>
    <row r="14" spans="1:4" ht="22.5">
      <c r="A14" s="14">
        <v>3</v>
      </c>
      <c r="B14" s="77" t="s">
        <v>179</v>
      </c>
      <c r="C14" s="5" t="s">
        <v>49</v>
      </c>
      <c r="D14" s="22" t="s">
        <v>716</v>
      </c>
    </row>
    <row r="15" spans="1:4" ht="33.75">
      <c r="A15" s="14">
        <v>4</v>
      </c>
      <c r="B15" s="77" t="s">
        <v>179</v>
      </c>
      <c r="C15" s="5" t="s">
        <v>712</v>
      </c>
      <c r="D15" s="22" t="s">
        <v>717</v>
      </c>
    </row>
    <row r="16" spans="1:4" ht="33.75">
      <c r="A16" s="14">
        <v>5</v>
      </c>
      <c r="B16" s="77" t="s">
        <v>179</v>
      </c>
      <c r="C16" s="5" t="s">
        <v>713</v>
      </c>
      <c r="D16" s="22" t="s">
        <v>718</v>
      </c>
    </row>
    <row r="17" spans="1:4" ht="22.5">
      <c r="A17" s="14">
        <v>6</v>
      </c>
      <c r="B17" s="77" t="s">
        <v>179</v>
      </c>
      <c r="C17" s="5" t="s">
        <v>50</v>
      </c>
      <c r="D17" s="22" t="s">
        <v>719</v>
      </c>
    </row>
    <row r="18" spans="1:4" ht="22.5">
      <c r="A18" s="14">
        <v>7</v>
      </c>
      <c r="B18" s="77" t="s">
        <v>179</v>
      </c>
      <c r="C18" s="5" t="s">
        <v>51</v>
      </c>
      <c r="D18" s="22" t="s">
        <v>720</v>
      </c>
    </row>
    <row r="19" spans="1:4" ht="22.5">
      <c r="A19" s="14">
        <v>8</v>
      </c>
      <c r="B19" s="77" t="s">
        <v>179</v>
      </c>
      <c r="C19" s="5" t="s">
        <v>52</v>
      </c>
      <c r="D19" s="22" t="s">
        <v>721</v>
      </c>
    </row>
    <row r="20" spans="1:4" ht="56.25">
      <c r="A20" s="14">
        <v>9</v>
      </c>
      <c r="B20" s="77" t="s">
        <v>179</v>
      </c>
      <c r="C20" s="5" t="s">
        <v>714</v>
      </c>
      <c r="D20" s="22" t="s">
        <v>722</v>
      </c>
    </row>
  </sheetData>
  <sheetProtection/>
  <mergeCells count="1">
    <mergeCell ref="A8:D8"/>
  </mergeCells>
  <printOptions/>
  <pageMargins left="0.5118110236220472"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D76"/>
  <sheetViews>
    <sheetView zoomScalePageLayoutView="0" workbookViewId="0" topLeftCell="A1">
      <selection activeCell="C1" sqref="C1:D1"/>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31"/>
      <c r="B1" s="32"/>
      <c r="C1" s="147" t="s">
        <v>1326</v>
      </c>
      <c r="D1" s="147"/>
    </row>
    <row r="2" spans="1:4" ht="12.75" customHeight="1">
      <c r="A2" s="31"/>
      <c r="B2" s="32"/>
      <c r="C2" s="147" t="s">
        <v>1318</v>
      </c>
      <c r="D2" s="147"/>
    </row>
    <row r="3" spans="1:4" ht="12.75" customHeight="1">
      <c r="A3" s="31"/>
      <c r="B3" s="32"/>
      <c r="C3" s="147" t="s">
        <v>1319</v>
      </c>
      <c r="D3" s="147"/>
    </row>
    <row r="4" spans="1:4" ht="12.75" customHeight="1">
      <c r="A4" s="31"/>
      <c r="B4" s="32"/>
      <c r="C4" s="147" t="s">
        <v>1320</v>
      </c>
      <c r="D4" s="147"/>
    </row>
    <row r="5" spans="1:4" ht="12.75" customHeight="1">
      <c r="A5" s="31"/>
      <c r="B5" s="32"/>
      <c r="C5" s="147" t="s">
        <v>1319</v>
      </c>
      <c r="D5" s="147"/>
    </row>
    <row r="6" spans="1:4" ht="12.75" customHeight="1">
      <c r="A6" s="31"/>
      <c r="B6" s="108" t="s">
        <v>1119</v>
      </c>
      <c r="C6" s="108"/>
      <c r="D6" s="108"/>
    </row>
    <row r="7" spans="1:4" ht="10.5" customHeight="1">
      <c r="A7" s="31"/>
      <c r="B7" s="33"/>
      <c r="C7" s="33"/>
      <c r="D7" s="32"/>
    </row>
    <row r="8" spans="1:3" ht="16.5" customHeight="1">
      <c r="A8" s="31"/>
      <c r="B8" s="148" t="s">
        <v>1149</v>
      </c>
      <c r="C8" s="148"/>
    </row>
    <row r="9" spans="1:3" ht="13.5" customHeight="1">
      <c r="A9" s="31"/>
      <c r="B9" s="34"/>
      <c r="C9" s="34"/>
    </row>
    <row r="10" spans="1:4" ht="34.5" customHeight="1">
      <c r="A10" s="109" t="s">
        <v>181</v>
      </c>
      <c r="B10" s="111" t="s">
        <v>138</v>
      </c>
      <c r="C10" s="111" t="s">
        <v>139</v>
      </c>
      <c r="D10" s="111" t="s">
        <v>140</v>
      </c>
    </row>
    <row r="11" spans="1:4" ht="34.5" customHeight="1">
      <c r="A11" s="110"/>
      <c r="B11" s="112"/>
      <c r="C11" s="112"/>
      <c r="D11" s="112"/>
    </row>
    <row r="12" spans="1:4" ht="12.75">
      <c r="A12" s="149">
        <v>1</v>
      </c>
      <c r="B12" s="49" t="s">
        <v>141</v>
      </c>
      <c r="C12" s="36" t="s">
        <v>142</v>
      </c>
      <c r="D12" s="50">
        <f>D13+D18+D23+D33+D40+D44+D49</f>
        <v>417075</v>
      </c>
    </row>
    <row r="13" spans="1:4" ht="12.75">
      <c r="A13" s="149">
        <v>2</v>
      </c>
      <c r="B13" s="49" t="s">
        <v>298</v>
      </c>
      <c r="C13" s="36" t="s">
        <v>143</v>
      </c>
      <c r="D13" s="50">
        <f>SUM(D14:D17)</f>
        <v>374466</v>
      </c>
    </row>
    <row r="14" spans="1:4" ht="78.75" customHeight="1">
      <c r="A14" s="149">
        <v>3</v>
      </c>
      <c r="B14" s="49" t="s">
        <v>144</v>
      </c>
      <c r="C14" s="36" t="s">
        <v>954</v>
      </c>
      <c r="D14" s="50">
        <v>372766</v>
      </c>
    </row>
    <row r="15" spans="1:4" ht="102">
      <c r="A15" s="149">
        <v>4</v>
      </c>
      <c r="B15" s="49" t="s">
        <v>82</v>
      </c>
      <c r="C15" s="36" t="s">
        <v>955</v>
      </c>
      <c r="D15" s="50">
        <v>900</v>
      </c>
    </row>
    <row r="16" spans="1:4" ht="51">
      <c r="A16" s="149">
        <v>5</v>
      </c>
      <c r="B16" s="49" t="s">
        <v>83</v>
      </c>
      <c r="C16" s="36" t="s">
        <v>956</v>
      </c>
      <c r="D16" s="50">
        <v>600</v>
      </c>
    </row>
    <row r="17" spans="1:4" ht="89.25">
      <c r="A17" s="149">
        <v>6</v>
      </c>
      <c r="B17" s="49" t="s">
        <v>145</v>
      </c>
      <c r="C17" s="36" t="s">
        <v>957</v>
      </c>
      <c r="D17" s="50">
        <v>200</v>
      </c>
    </row>
    <row r="18" spans="1:4" ht="25.5">
      <c r="A18" s="149">
        <v>7</v>
      </c>
      <c r="B18" s="49" t="s">
        <v>299</v>
      </c>
      <c r="C18" s="36" t="s">
        <v>300</v>
      </c>
      <c r="D18" s="50">
        <f>SUM(D19:D22)</f>
        <v>2100</v>
      </c>
    </row>
    <row r="19" spans="1:4" ht="51">
      <c r="A19" s="149">
        <v>8</v>
      </c>
      <c r="B19" s="49" t="s">
        <v>301</v>
      </c>
      <c r="C19" s="36" t="s">
        <v>302</v>
      </c>
      <c r="D19" s="50">
        <v>604.02</v>
      </c>
    </row>
    <row r="20" spans="1:4" ht="63.75">
      <c r="A20" s="149">
        <v>9</v>
      </c>
      <c r="B20" s="49" t="s">
        <v>303</v>
      </c>
      <c r="C20" s="36" t="s">
        <v>304</v>
      </c>
      <c r="D20" s="50">
        <v>5.96</v>
      </c>
    </row>
    <row r="21" spans="1:4" ht="51">
      <c r="A21" s="149">
        <v>10</v>
      </c>
      <c r="B21" s="49" t="s">
        <v>305</v>
      </c>
      <c r="C21" s="36" t="s">
        <v>306</v>
      </c>
      <c r="D21" s="50">
        <v>1648.29</v>
      </c>
    </row>
    <row r="22" spans="1:4" ht="51">
      <c r="A22" s="149">
        <v>11</v>
      </c>
      <c r="B22" s="49" t="s">
        <v>307</v>
      </c>
      <c r="C22" s="36" t="s">
        <v>308</v>
      </c>
      <c r="D22" s="50">
        <v>-158.27</v>
      </c>
    </row>
    <row r="23" spans="1:4" ht="12.75">
      <c r="A23" s="149">
        <v>12</v>
      </c>
      <c r="B23" s="49" t="s">
        <v>309</v>
      </c>
      <c r="C23" s="36" t="s">
        <v>255</v>
      </c>
      <c r="D23" s="50">
        <f>D24+D27+D29+D31</f>
        <v>6975</v>
      </c>
    </row>
    <row r="24" spans="1:4" ht="25.5">
      <c r="A24" s="149">
        <v>13</v>
      </c>
      <c r="B24" s="49" t="s">
        <v>958</v>
      </c>
      <c r="C24" s="79" t="s">
        <v>959</v>
      </c>
      <c r="D24" s="50">
        <f>D25+D26</f>
        <v>2325</v>
      </c>
    </row>
    <row r="25" spans="1:4" ht="41.25" customHeight="1">
      <c r="A25" s="149">
        <v>14</v>
      </c>
      <c r="B25" s="49" t="s">
        <v>960</v>
      </c>
      <c r="C25" s="79" t="s">
        <v>961</v>
      </c>
      <c r="D25" s="50">
        <v>446</v>
      </c>
    </row>
    <row r="26" spans="1:4" ht="51">
      <c r="A26" s="149">
        <v>15</v>
      </c>
      <c r="B26" s="49" t="s">
        <v>962</v>
      </c>
      <c r="C26" s="79" t="s">
        <v>963</v>
      </c>
      <c r="D26" s="50">
        <v>1879</v>
      </c>
    </row>
    <row r="27" spans="1:4" ht="12.75">
      <c r="A27" s="149">
        <v>16</v>
      </c>
      <c r="B27" s="49" t="s">
        <v>256</v>
      </c>
      <c r="C27" s="36" t="s">
        <v>257</v>
      </c>
      <c r="D27" s="50">
        <f>D28</f>
        <v>2480</v>
      </c>
    </row>
    <row r="28" spans="1:4" ht="38.25">
      <c r="A28" s="149">
        <v>17</v>
      </c>
      <c r="B28" s="49" t="s">
        <v>258</v>
      </c>
      <c r="C28" s="36" t="s">
        <v>964</v>
      </c>
      <c r="D28" s="50">
        <v>2480</v>
      </c>
    </row>
    <row r="29" spans="1:4" ht="12.75">
      <c r="A29" s="149">
        <v>18</v>
      </c>
      <c r="B29" s="49" t="s">
        <v>259</v>
      </c>
      <c r="C29" s="36" t="s">
        <v>260</v>
      </c>
      <c r="D29" s="50">
        <f>SUM(D30:D30)</f>
        <v>2000</v>
      </c>
    </row>
    <row r="30" spans="1:4" ht="38.25">
      <c r="A30" s="149">
        <v>19</v>
      </c>
      <c r="B30" s="49" t="s">
        <v>261</v>
      </c>
      <c r="C30" s="36" t="s">
        <v>965</v>
      </c>
      <c r="D30" s="50">
        <v>2000</v>
      </c>
    </row>
    <row r="31" spans="1:4" ht="25.5">
      <c r="A31" s="149">
        <v>20</v>
      </c>
      <c r="B31" s="49" t="s">
        <v>310</v>
      </c>
      <c r="C31" s="36" t="s">
        <v>966</v>
      </c>
      <c r="D31" s="50">
        <f>D32</f>
        <v>170</v>
      </c>
    </row>
    <row r="32" spans="1:4" ht="51">
      <c r="A32" s="149">
        <v>21</v>
      </c>
      <c r="B32" s="49" t="s">
        <v>311</v>
      </c>
      <c r="C32" s="36" t="s">
        <v>967</v>
      </c>
      <c r="D32" s="50">
        <v>170</v>
      </c>
    </row>
    <row r="33" spans="1:4" ht="25.5">
      <c r="A33" s="149">
        <v>22</v>
      </c>
      <c r="B33" s="49" t="s">
        <v>312</v>
      </c>
      <c r="C33" s="36" t="s">
        <v>262</v>
      </c>
      <c r="D33" s="50">
        <f>D34+D36+D37</f>
        <v>4053</v>
      </c>
    </row>
    <row r="34" spans="1:4" ht="51">
      <c r="A34" s="149">
        <v>23</v>
      </c>
      <c r="B34" s="49" t="s">
        <v>1062</v>
      </c>
      <c r="C34" s="36" t="s">
        <v>1321</v>
      </c>
      <c r="D34" s="50">
        <f>D35</f>
        <v>3200</v>
      </c>
    </row>
    <row r="35" spans="1:4" ht="51">
      <c r="A35" s="149">
        <v>24</v>
      </c>
      <c r="B35" s="49" t="s">
        <v>1063</v>
      </c>
      <c r="C35" s="36" t="s">
        <v>968</v>
      </c>
      <c r="D35" s="50">
        <v>3200</v>
      </c>
    </row>
    <row r="36" spans="1:4" ht="38.25">
      <c r="A36" s="149">
        <v>25</v>
      </c>
      <c r="B36" s="49" t="s">
        <v>263</v>
      </c>
      <c r="C36" s="36" t="s">
        <v>264</v>
      </c>
      <c r="D36" s="50">
        <v>322</v>
      </c>
    </row>
    <row r="37" spans="1:4" ht="31.5" customHeight="1">
      <c r="A37" s="149">
        <v>26</v>
      </c>
      <c r="B37" s="49" t="s">
        <v>313</v>
      </c>
      <c r="C37" s="36" t="s">
        <v>314</v>
      </c>
      <c r="D37" s="50">
        <f>SUM(D38:D39)</f>
        <v>531</v>
      </c>
    </row>
    <row r="38" spans="1:4" ht="68.25" customHeight="1">
      <c r="A38" s="149">
        <v>27</v>
      </c>
      <c r="B38" s="49" t="s">
        <v>315</v>
      </c>
      <c r="C38" s="36" t="s">
        <v>1322</v>
      </c>
      <c r="D38" s="50">
        <v>361</v>
      </c>
    </row>
    <row r="39" spans="1:4" ht="53.25" customHeight="1">
      <c r="A39" s="149">
        <v>28</v>
      </c>
      <c r="B39" s="49" t="s">
        <v>316</v>
      </c>
      <c r="C39" s="36" t="s">
        <v>1323</v>
      </c>
      <c r="D39" s="50">
        <v>170</v>
      </c>
    </row>
    <row r="40" spans="1:4" ht="12.75">
      <c r="A40" s="149">
        <v>29</v>
      </c>
      <c r="B40" s="49" t="s">
        <v>317</v>
      </c>
      <c r="C40" s="36" t="s">
        <v>265</v>
      </c>
      <c r="D40" s="50">
        <f>D41+D42</f>
        <v>499</v>
      </c>
    </row>
    <row r="41" spans="1:4" ht="25.5">
      <c r="A41" s="149">
        <v>30</v>
      </c>
      <c r="B41" s="49" t="s">
        <v>84</v>
      </c>
      <c r="C41" s="79" t="s">
        <v>85</v>
      </c>
      <c r="D41" s="50">
        <v>200</v>
      </c>
    </row>
    <row r="42" spans="1:4" ht="15.75" customHeight="1">
      <c r="A42" s="149">
        <v>31</v>
      </c>
      <c r="B42" s="49" t="s">
        <v>86</v>
      </c>
      <c r="C42" s="79" t="s">
        <v>87</v>
      </c>
      <c r="D42" s="50">
        <f>D43</f>
        <v>299</v>
      </c>
    </row>
    <row r="43" spans="1:4" ht="12.75">
      <c r="A43" s="149">
        <v>32</v>
      </c>
      <c r="B43" s="49" t="s">
        <v>1150</v>
      </c>
      <c r="C43" s="79" t="s">
        <v>1151</v>
      </c>
      <c r="D43" s="50">
        <v>299</v>
      </c>
    </row>
    <row r="44" spans="1:4" ht="25.5">
      <c r="A44" s="149">
        <v>33</v>
      </c>
      <c r="B44" s="49" t="s">
        <v>318</v>
      </c>
      <c r="C44" s="36" t="s">
        <v>266</v>
      </c>
      <c r="D44" s="50">
        <f>D45</f>
        <v>28852</v>
      </c>
    </row>
    <row r="45" spans="1:4" ht="25.5">
      <c r="A45" s="149">
        <v>34</v>
      </c>
      <c r="B45" s="49" t="s">
        <v>267</v>
      </c>
      <c r="C45" s="36" t="s">
        <v>88</v>
      </c>
      <c r="D45" s="50">
        <f>SUM(D46:D48)</f>
        <v>28852</v>
      </c>
    </row>
    <row r="46" spans="1:4" ht="66" customHeight="1">
      <c r="A46" s="149">
        <v>35</v>
      </c>
      <c r="B46" s="49" t="s">
        <v>189</v>
      </c>
      <c r="C46" s="36" t="s">
        <v>1324</v>
      </c>
      <c r="D46" s="50">
        <v>26666</v>
      </c>
    </row>
    <row r="47" spans="1:4" ht="38.25">
      <c r="A47" s="149">
        <v>36</v>
      </c>
      <c r="B47" s="49" t="s">
        <v>190</v>
      </c>
      <c r="C47" s="36" t="s">
        <v>1325</v>
      </c>
      <c r="D47" s="50">
        <v>2067</v>
      </c>
    </row>
    <row r="48" spans="1:4" ht="31.5" customHeight="1">
      <c r="A48" s="149">
        <v>37</v>
      </c>
      <c r="B48" s="49" t="s">
        <v>1064</v>
      </c>
      <c r="C48" s="36" t="s">
        <v>1065</v>
      </c>
      <c r="D48" s="50">
        <v>119</v>
      </c>
    </row>
    <row r="49" spans="1:4" ht="25.5">
      <c r="A49" s="149">
        <v>38</v>
      </c>
      <c r="B49" s="49" t="s">
        <v>319</v>
      </c>
      <c r="C49" s="36" t="s">
        <v>268</v>
      </c>
      <c r="D49" s="50">
        <f>D50</f>
        <v>130</v>
      </c>
    </row>
    <row r="50" spans="1:4" ht="37.5" customHeight="1">
      <c r="A50" s="149">
        <v>39</v>
      </c>
      <c r="B50" s="49" t="s">
        <v>1066</v>
      </c>
      <c r="C50" s="36" t="s">
        <v>969</v>
      </c>
      <c r="D50" s="50">
        <v>130</v>
      </c>
    </row>
    <row r="51" spans="1:4" ht="12.75">
      <c r="A51" s="149">
        <v>40</v>
      </c>
      <c r="B51" s="49" t="s">
        <v>269</v>
      </c>
      <c r="C51" s="36" t="s">
        <v>270</v>
      </c>
      <c r="D51" s="50">
        <f>D52</f>
        <v>748818.3</v>
      </c>
    </row>
    <row r="52" spans="1:4" ht="25.5">
      <c r="A52" s="149">
        <v>41</v>
      </c>
      <c r="B52" s="49" t="s">
        <v>271</v>
      </c>
      <c r="C52" s="36" t="s">
        <v>272</v>
      </c>
      <c r="D52" s="50">
        <f>D53+D55+D59</f>
        <v>748818.3</v>
      </c>
    </row>
    <row r="53" spans="1:4" ht="25.5">
      <c r="A53" s="149">
        <v>42</v>
      </c>
      <c r="B53" s="49" t="s">
        <v>1152</v>
      </c>
      <c r="C53" s="36" t="s">
        <v>273</v>
      </c>
      <c r="D53" s="50">
        <f>D54</f>
        <v>81661</v>
      </c>
    </row>
    <row r="54" spans="1:4" ht="25.5">
      <c r="A54" s="149">
        <v>43</v>
      </c>
      <c r="B54" s="49" t="s">
        <v>1153</v>
      </c>
      <c r="C54" s="36" t="s">
        <v>274</v>
      </c>
      <c r="D54" s="50">
        <v>81661</v>
      </c>
    </row>
    <row r="55" spans="1:4" ht="25.5">
      <c r="A55" s="149">
        <v>44</v>
      </c>
      <c r="B55" s="49" t="s">
        <v>1154</v>
      </c>
      <c r="C55" s="36" t="s">
        <v>275</v>
      </c>
      <c r="D55" s="50">
        <f>D56</f>
        <v>269950.6</v>
      </c>
    </row>
    <row r="56" spans="1:4" ht="15.75" customHeight="1">
      <c r="A56" s="149">
        <v>45</v>
      </c>
      <c r="B56" s="49" t="s">
        <v>1155</v>
      </c>
      <c r="C56" s="36" t="s">
        <v>276</v>
      </c>
      <c r="D56" s="50">
        <f>SUM(D57:D58)</f>
        <v>269950.6</v>
      </c>
    </row>
    <row r="57" spans="1:4" ht="42" customHeight="1">
      <c r="A57" s="149">
        <v>46</v>
      </c>
      <c r="B57" s="49" t="s">
        <v>1156</v>
      </c>
      <c r="C57" s="36" t="s">
        <v>89</v>
      </c>
      <c r="D57" s="50">
        <v>263581</v>
      </c>
    </row>
    <row r="58" spans="1:4" ht="12.75">
      <c r="A58" s="149">
        <v>47</v>
      </c>
      <c r="B58" s="49" t="s">
        <v>1157</v>
      </c>
      <c r="C58" s="36" t="s">
        <v>277</v>
      </c>
      <c r="D58" s="50">
        <v>6369.6</v>
      </c>
    </row>
    <row r="59" spans="1:4" ht="25.5">
      <c r="A59" s="149">
        <v>48</v>
      </c>
      <c r="B59" s="49" t="s">
        <v>1158</v>
      </c>
      <c r="C59" s="36" t="s">
        <v>199</v>
      </c>
      <c r="D59" s="50">
        <f>D60+D61+D70+D71+D72+D73</f>
        <v>397206.7</v>
      </c>
    </row>
    <row r="60" spans="1:4" ht="40.5" customHeight="1">
      <c r="A60" s="149">
        <v>49</v>
      </c>
      <c r="B60" s="49" t="s">
        <v>1159</v>
      </c>
      <c r="C60" s="36" t="s">
        <v>1067</v>
      </c>
      <c r="D60" s="50">
        <v>7962</v>
      </c>
    </row>
    <row r="61" spans="1:4" ht="25.5">
      <c r="A61" s="149">
        <v>50</v>
      </c>
      <c r="B61" s="49" t="s">
        <v>1160</v>
      </c>
      <c r="C61" s="36" t="s">
        <v>200</v>
      </c>
      <c r="D61" s="50">
        <f>D62+D63+D64+D65+D66+D67+D68+D69</f>
        <v>78719.8</v>
      </c>
    </row>
    <row r="62" spans="1:4" ht="51">
      <c r="A62" s="149">
        <v>51</v>
      </c>
      <c r="B62" s="49" t="s">
        <v>1161</v>
      </c>
      <c r="C62" s="36" t="s">
        <v>217</v>
      </c>
      <c r="D62" s="50">
        <v>328</v>
      </c>
    </row>
    <row r="63" spans="1:4" ht="38.25">
      <c r="A63" s="149">
        <v>52</v>
      </c>
      <c r="B63" s="49" t="s">
        <v>1161</v>
      </c>
      <c r="C63" s="36" t="s">
        <v>218</v>
      </c>
      <c r="D63" s="50">
        <v>69545</v>
      </c>
    </row>
    <row r="64" spans="1:4" ht="51">
      <c r="A64" s="149">
        <v>53</v>
      </c>
      <c r="B64" s="49" t="s">
        <v>1161</v>
      </c>
      <c r="C64" s="36" t="s">
        <v>219</v>
      </c>
      <c r="D64" s="50">
        <v>7278</v>
      </c>
    </row>
    <row r="65" spans="1:4" ht="51">
      <c r="A65" s="149">
        <v>54</v>
      </c>
      <c r="B65" s="49" t="s">
        <v>1161</v>
      </c>
      <c r="C65" s="36" t="s">
        <v>220</v>
      </c>
      <c r="D65" s="50">
        <v>0.6</v>
      </c>
    </row>
    <row r="66" spans="1:4" ht="25.5">
      <c r="A66" s="149">
        <v>55</v>
      </c>
      <c r="B66" s="49" t="s">
        <v>1161</v>
      </c>
      <c r="C66" s="36" t="s">
        <v>221</v>
      </c>
      <c r="D66" s="50">
        <v>106.4</v>
      </c>
    </row>
    <row r="67" spans="1:4" ht="51">
      <c r="A67" s="149">
        <v>56</v>
      </c>
      <c r="B67" s="49" t="s">
        <v>1161</v>
      </c>
      <c r="C67" s="36" t="s">
        <v>636</v>
      </c>
      <c r="D67" s="50">
        <v>16</v>
      </c>
    </row>
    <row r="68" spans="1:4" ht="39.75" customHeight="1">
      <c r="A68" s="149">
        <v>57</v>
      </c>
      <c r="B68" s="49" t="s">
        <v>1161</v>
      </c>
      <c r="C68" s="36" t="s">
        <v>970</v>
      </c>
      <c r="D68" s="50">
        <v>671.6</v>
      </c>
    </row>
    <row r="69" spans="1:4" ht="65.25" customHeight="1">
      <c r="A69" s="149">
        <v>58</v>
      </c>
      <c r="B69" s="49" t="s">
        <v>1162</v>
      </c>
      <c r="C69" s="91" t="s">
        <v>1163</v>
      </c>
      <c r="D69" s="50">
        <v>774.2</v>
      </c>
    </row>
    <row r="70" spans="1:4" ht="39.75" customHeight="1">
      <c r="A70" s="149">
        <v>59</v>
      </c>
      <c r="B70" s="49" t="s">
        <v>1164</v>
      </c>
      <c r="C70" s="36" t="s">
        <v>723</v>
      </c>
      <c r="D70" s="50">
        <v>1108.3</v>
      </c>
    </row>
    <row r="71" spans="1:4" ht="39.75" customHeight="1">
      <c r="A71" s="149">
        <v>60</v>
      </c>
      <c r="B71" s="49" t="s">
        <v>1165</v>
      </c>
      <c r="C71" s="36" t="s">
        <v>1068</v>
      </c>
      <c r="D71" s="50">
        <v>1.6</v>
      </c>
    </row>
    <row r="72" spans="1:4" ht="39.75" customHeight="1">
      <c r="A72" s="149">
        <v>61</v>
      </c>
      <c r="B72" s="49" t="s">
        <v>1166</v>
      </c>
      <c r="C72" s="36" t="s">
        <v>1069</v>
      </c>
      <c r="D72" s="50">
        <v>6577</v>
      </c>
    </row>
    <row r="73" spans="1:4" ht="18.75" customHeight="1">
      <c r="A73" s="149">
        <v>62</v>
      </c>
      <c r="B73" s="49" t="s">
        <v>1167</v>
      </c>
      <c r="C73" s="36" t="s">
        <v>222</v>
      </c>
      <c r="D73" s="50">
        <f>D74+D75</f>
        <v>302838</v>
      </c>
    </row>
    <row r="74" spans="1:4" ht="118.5" customHeight="1">
      <c r="A74" s="149">
        <v>63</v>
      </c>
      <c r="B74" s="49" t="s">
        <v>1168</v>
      </c>
      <c r="C74" s="36" t="s">
        <v>971</v>
      </c>
      <c r="D74" s="50">
        <v>165788</v>
      </c>
    </row>
    <row r="75" spans="1:4" ht="45" customHeight="1">
      <c r="A75" s="149">
        <v>64</v>
      </c>
      <c r="B75" s="49" t="s">
        <v>1168</v>
      </c>
      <c r="C75" s="36" t="s">
        <v>320</v>
      </c>
      <c r="D75" s="50">
        <v>137050</v>
      </c>
    </row>
    <row r="76" spans="1:4" ht="12.75">
      <c r="A76" s="149">
        <v>65</v>
      </c>
      <c r="B76" s="150" t="s">
        <v>223</v>
      </c>
      <c r="C76" s="150"/>
      <c r="D76" s="50">
        <f>D12+D51</f>
        <v>1165893.3</v>
      </c>
    </row>
    <row r="77" ht="12.75"/>
    <row r="78" ht="12.75"/>
    <row r="79" ht="12.75"/>
  </sheetData>
  <sheetProtection/>
  <mergeCells count="12">
    <mergeCell ref="C1:D1"/>
    <mergeCell ref="C2:D2"/>
    <mergeCell ref="C3:D3"/>
    <mergeCell ref="C4:D4"/>
    <mergeCell ref="C5:D5"/>
    <mergeCell ref="B76:C76"/>
    <mergeCell ref="B6:D6"/>
    <mergeCell ref="B8:C8"/>
    <mergeCell ref="A10:A11"/>
    <mergeCell ref="B10:B11"/>
    <mergeCell ref="C10:C11"/>
    <mergeCell ref="D10:D11"/>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1:E76"/>
  <sheetViews>
    <sheetView zoomScalePageLayoutView="0" workbookViewId="0" topLeftCell="A1">
      <selection activeCell="C5" sqref="C5:E5"/>
    </sheetView>
  </sheetViews>
  <sheetFormatPr defaultColWidth="15.25390625" defaultRowHeight="34.5" customHeight="1"/>
  <cols>
    <col min="1" max="1" width="6.375" style="0" customWidth="1"/>
    <col min="2" max="2" width="20.75390625" style="0" customWidth="1"/>
    <col min="3" max="3" width="64.75390625" style="0" customWidth="1"/>
    <col min="4" max="4" width="11.625" style="0" customWidth="1"/>
    <col min="5" max="5" width="11.125" style="0" customWidth="1"/>
  </cols>
  <sheetData>
    <row r="1" spans="1:5" ht="12.75" customHeight="1">
      <c r="A1" s="31"/>
      <c r="B1" s="32"/>
      <c r="C1" s="162" t="s">
        <v>1333</v>
      </c>
      <c r="D1" s="162"/>
      <c r="E1" s="162"/>
    </row>
    <row r="2" spans="1:5" ht="12.75" customHeight="1">
      <c r="A2" s="31"/>
      <c r="B2" s="32"/>
      <c r="C2" s="162" t="s">
        <v>1334</v>
      </c>
      <c r="D2" s="162"/>
      <c r="E2" s="162"/>
    </row>
    <row r="3" spans="1:5" ht="12.75" customHeight="1">
      <c r="A3" s="31"/>
      <c r="B3" s="32"/>
      <c r="C3" s="162" t="s">
        <v>1335</v>
      </c>
      <c r="D3" s="162"/>
      <c r="E3" s="162"/>
    </row>
    <row r="4" spans="1:5" ht="12.75" customHeight="1">
      <c r="A4" s="31"/>
      <c r="B4" s="32"/>
      <c r="C4" s="162" t="s">
        <v>1336</v>
      </c>
      <c r="D4" s="162"/>
      <c r="E4" s="162"/>
    </row>
    <row r="5" spans="1:5" ht="12.75" customHeight="1">
      <c r="A5" s="31"/>
      <c r="B5" s="32"/>
      <c r="C5" s="162" t="s">
        <v>1335</v>
      </c>
      <c r="D5" s="162"/>
      <c r="E5" s="162"/>
    </row>
    <row r="6" spans="1:5" ht="12.75" customHeight="1">
      <c r="A6" s="31"/>
      <c r="B6" s="108" t="s">
        <v>1119</v>
      </c>
      <c r="C6" s="108"/>
      <c r="D6" s="108"/>
      <c r="E6" s="108"/>
    </row>
    <row r="7" spans="1:5" ht="10.5" customHeight="1">
      <c r="A7" s="31"/>
      <c r="B7" s="33"/>
      <c r="C7" s="33"/>
      <c r="D7" s="33"/>
      <c r="E7" s="32"/>
    </row>
    <row r="8" spans="1:4" ht="16.5" customHeight="1">
      <c r="A8" s="31"/>
      <c r="B8" s="161" t="s">
        <v>1120</v>
      </c>
      <c r="C8" s="161"/>
      <c r="D8" s="78"/>
    </row>
    <row r="9" spans="1:4" ht="13.5" customHeight="1">
      <c r="A9" s="31"/>
      <c r="B9" s="34"/>
      <c r="C9" s="34"/>
      <c r="D9" s="34"/>
    </row>
    <row r="10" spans="1:5" ht="45.75" customHeight="1">
      <c r="A10" s="109" t="s">
        <v>181</v>
      </c>
      <c r="B10" s="151" t="s">
        <v>138</v>
      </c>
      <c r="C10" s="151" t="s">
        <v>139</v>
      </c>
      <c r="D10" s="152" t="s">
        <v>140</v>
      </c>
      <c r="E10" s="153"/>
    </row>
    <row r="11" spans="1:5" ht="34.5" customHeight="1">
      <c r="A11" s="110"/>
      <c r="B11" s="154"/>
      <c r="C11" s="154"/>
      <c r="D11" s="155" t="s">
        <v>1070</v>
      </c>
      <c r="E11" s="155" t="s">
        <v>1169</v>
      </c>
    </row>
    <row r="12" spans="1:5" ht="12.75">
      <c r="A12" s="35">
        <v>1</v>
      </c>
      <c r="B12" s="156" t="s">
        <v>141</v>
      </c>
      <c r="C12" s="157" t="s">
        <v>142</v>
      </c>
      <c r="D12" s="158">
        <f>D13+D18+D23+D33+D40+D44+D49</f>
        <v>437166</v>
      </c>
      <c r="E12" s="158">
        <f>E13+E18+E23+E33+E40+E44+E49</f>
        <v>462307</v>
      </c>
    </row>
    <row r="13" spans="1:5" ht="12.75">
      <c r="A13" s="35">
        <v>2</v>
      </c>
      <c r="B13" s="156" t="s">
        <v>298</v>
      </c>
      <c r="C13" s="157" t="s">
        <v>143</v>
      </c>
      <c r="D13" s="158">
        <f>SUM(D14:D17)</f>
        <v>394123</v>
      </c>
      <c r="E13" s="158">
        <f>SUM(E14:E17)</f>
        <v>418758</v>
      </c>
    </row>
    <row r="14" spans="1:5" ht="78.75" customHeight="1">
      <c r="A14" s="35">
        <v>3</v>
      </c>
      <c r="B14" s="156" t="s">
        <v>144</v>
      </c>
      <c r="C14" s="157" t="s">
        <v>954</v>
      </c>
      <c r="D14" s="158">
        <v>392423</v>
      </c>
      <c r="E14" s="158">
        <v>417058</v>
      </c>
    </row>
    <row r="15" spans="1:5" ht="105" customHeight="1">
      <c r="A15" s="35">
        <v>4</v>
      </c>
      <c r="B15" s="156" t="s">
        <v>82</v>
      </c>
      <c r="C15" s="157" t="s">
        <v>955</v>
      </c>
      <c r="D15" s="158">
        <v>900</v>
      </c>
      <c r="E15" s="158">
        <v>900</v>
      </c>
    </row>
    <row r="16" spans="1:5" ht="51">
      <c r="A16" s="35">
        <v>5</v>
      </c>
      <c r="B16" s="156" t="s">
        <v>83</v>
      </c>
      <c r="C16" s="157" t="s">
        <v>956</v>
      </c>
      <c r="D16" s="158">
        <v>600</v>
      </c>
      <c r="E16" s="158">
        <v>600</v>
      </c>
    </row>
    <row r="17" spans="1:5" ht="91.5" customHeight="1">
      <c r="A17" s="35">
        <v>6</v>
      </c>
      <c r="B17" s="156" t="s">
        <v>145</v>
      </c>
      <c r="C17" s="157" t="s">
        <v>957</v>
      </c>
      <c r="D17" s="158">
        <v>200</v>
      </c>
      <c r="E17" s="158">
        <v>200</v>
      </c>
    </row>
    <row r="18" spans="1:5" ht="25.5">
      <c r="A18" s="35">
        <v>7</v>
      </c>
      <c r="B18" s="156" t="s">
        <v>299</v>
      </c>
      <c r="C18" s="157" t="s">
        <v>300</v>
      </c>
      <c r="D18" s="158">
        <f>SUM(D19:D22)</f>
        <v>2100</v>
      </c>
      <c r="E18" s="158">
        <f>SUM(E19:E22)</f>
        <v>2100</v>
      </c>
    </row>
    <row r="19" spans="1:5" ht="51">
      <c r="A19" s="35">
        <v>8</v>
      </c>
      <c r="B19" s="156" t="s">
        <v>301</v>
      </c>
      <c r="C19" s="157" t="s">
        <v>302</v>
      </c>
      <c r="D19" s="158">
        <v>604.02</v>
      </c>
      <c r="E19" s="158">
        <v>604.02</v>
      </c>
    </row>
    <row r="20" spans="1:5" ht="63.75">
      <c r="A20" s="35">
        <v>9</v>
      </c>
      <c r="B20" s="156" t="s">
        <v>303</v>
      </c>
      <c r="C20" s="157" t="s">
        <v>304</v>
      </c>
      <c r="D20" s="158">
        <v>5.96</v>
      </c>
      <c r="E20" s="158">
        <v>5.96</v>
      </c>
    </row>
    <row r="21" spans="1:5" ht="51">
      <c r="A21" s="35">
        <v>10</v>
      </c>
      <c r="B21" s="156" t="s">
        <v>305</v>
      </c>
      <c r="C21" s="157" t="s">
        <v>306</v>
      </c>
      <c r="D21" s="158">
        <v>1648.29</v>
      </c>
      <c r="E21" s="158">
        <v>1648.29</v>
      </c>
    </row>
    <row r="22" spans="1:5" ht="51">
      <c r="A22" s="35">
        <v>11</v>
      </c>
      <c r="B22" s="156" t="s">
        <v>307</v>
      </c>
      <c r="C22" s="157" t="s">
        <v>308</v>
      </c>
      <c r="D22" s="158">
        <v>-158.27</v>
      </c>
      <c r="E22" s="158">
        <v>-158.27</v>
      </c>
    </row>
    <row r="23" spans="1:5" ht="12.75">
      <c r="A23" s="35">
        <v>12</v>
      </c>
      <c r="B23" s="156" t="s">
        <v>309</v>
      </c>
      <c r="C23" s="157" t="s">
        <v>255</v>
      </c>
      <c r="D23" s="158">
        <f>D24+D27+D29+D31</f>
        <v>7292</v>
      </c>
      <c r="E23" s="158">
        <f>E24+E27+E29+E31</f>
        <v>7686</v>
      </c>
    </row>
    <row r="24" spans="1:5" ht="25.5">
      <c r="A24" s="35">
        <v>13</v>
      </c>
      <c r="B24" s="156" t="s">
        <v>958</v>
      </c>
      <c r="C24" s="159" t="s">
        <v>959</v>
      </c>
      <c r="D24" s="158">
        <f>D25+D26</f>
        <v>2630</v>
      </c>
      <c r="E24" s="158">
        <f>E25+E26</f>
        <v>3011</v>
      </c>
    </row>
    <row r="25" spans="1:5" ht="41.25" customHeight="1">
      <c r="A25" s="35">
        <v>14</v>
      </c>
      <c r="B25" s="156" t="s">
        <v>960</v>
      </c>
      <c r="C25" s="159" t="s">
        <v>961</v>
      </c>
      <c r="D25" s="158">
        <v>505</v>
      </c>
      <c r="E25" s="158">
        <v>579</v>
      </c>
    </row>
    <row r="26" spans="1:5" ht="51">
      <c r="A26" s="35">
        <v>15</v>
      </c>
      <c r="B26" s="156" t="s">
        <v>962</v>
      </c>
      <c r="C26" s="159" t="s">
        <v>963</v>
      </c>
      <c r="D26" s="158">
        <v>2125</v>
      </c>
      <c r="E26" s="158">
        <v>2432</v>
      </c>
    </row>
    <row r="27" spans="1:5" ht="12.75">
      <c r="A27" s="35">
        <v>16</v>
      </c>
      <c r="B27" s="156" t="s">
        <v>256</v>
      </c>
      <c r="C27" s="157" t="s">
        <v>257</v>
      </c>
      <c r="D27" s="158">
        <f>D28</f>
        <v>2480</v>
      </c>
      <c r="E27" s="158">
        <f>E28</f>
        <v>2480</v>
      </c>
    </row>
    <row r="28" spans="1:5" ht="42" customHeight="1">
      <c r="A28" s="35">
        <v>17</v>
      </c>
      <c r="B28" s="156" t="s">
        <v>258</v>
      </c>
      <c r="C28" s="157" t="s">
        <v>964</v>
      </c>
      <c r="D28" s="158">
        <v>2480</v>
      </c>
      <c r="E28" s="158">
        <v>2480</v>
      </c>
    </row>
    <row r="29" spans="1:5" ht="12.75">
      <c r="A29" s="35">
        <v>18</v>
      </c>
      <c r="B29" s="156" t="s">
        <v>259</v>
      </c>
      <c r="C29" s="157" t="s">
        <v>260</v>
      </c>
      <c r="D29" s="158">
        <f>SUM(D30:D30)</f>
        <v>2000</v>
      </c>
      <c r="E29" s="158">
        <f>SUM(E30:E30)</f>
        <v>2000</v>
      </c>
    </row>
    <row r="30" spans="1:5" ht="38.25">
      <c r="A30" s="35">
        <v>19</v>
      </c>
      <c r="B30" s="156" t="s">
        <v>261</v>
      </c>
      <c r="C30" s="157" t="s">
        <v>965</v>
      </c>
      <c r="D30" s="158">
        <v>2000</v>
      </c>
      <c r="E30" s="158">
        <v>2000</v>
      </c>
    </row>
    <row r="31" spans="1:5" ht="25.5">
      <c r="A31" s="35">
        <v>20</v>
      </c>
      <c r="B31" s="156" t="s">
        <v>310</v>
      </c>
      <c r="C31" s="157" t="s">
        <v>966</v>
      </c>
      <c r="D31" s="158">
        <f>D32</f>
        <v>182</v>
      </c>
      <c r="E31" s="158">
        <f>E32</f>
        <v>195</v>
      </c>
    </row>
    <row r="32" spans="1:5" ht="51">
      <c r="A32" s="35">
        <v>21</v>
      </c>
      <c r="B32" s="156" t="s">
        <v>311</v>
      </c>
      <c r="C32" s="157" t="s">
        <v>967</v>
      </c>
      <c r="D32" s="158">
        <v>182</v>
      </c>
      <c r="E32" s="158">
        <v>195</v>
      </c>
    </row>
    <row r="33" spans="1:5" ht="25.5">
      <c r="A33" s="35">
        <v>22</v>
      </c>
      <c r="B33" s="156" t="s">
        <v>312</v>
      </c>
      <c r="C33" s="157" t="s">
        <v>262</v>
      </c>
      <c r="D33" s="158">
        <f>D34+D36+D37</f>
        <v>4150</v>
      </c>
      <c r="E33" s="158">
        <f>E34+E36+E37</f>
        <v>4242</v>
      </c>
    </row>
    <row r="34" spans="1:5" ht="51">
      <c r="A34" s="35">
        <v>23</v>
      </c>
      <c r="B34" s="156" t="s">
        <v>1062</v>
      </c>
      <c r="C34" s="157" t="s">
        <v>1327</v>
      </c>
      <c r="D34" s="158">
        <f>D35</f>
        <v>3100</v>
      </c>
      <c r="E34" s="158">
        <f>E35</f>
        <v>3200</v>
      </c>
    </row>
    <row r="35" spans="1:5" ht="51">
      <c r="A35" s="35">
        <v>24</v>
      </c>
      <c r="B35" s="156" t="s">
        <v>1063</v>
      </c>
      <c r="C35" s="157" t="s">
        <v>968</v>
      </c>
      <c r="D35" s="158">
        <v>3100</v>
      </c>
      <c r="E35" s="158">
        <v>3200</v>
      </c>
    </row>
    <row r="36" spans="1:5" ht="38.25">
      <c r="A36" s="35">
        <v>25</v>
      </c>
      <c r="B36" s="156" t="s">
        <v>263</v>
      </c>
      <c r="C36" s="157" t="s">
        <v>264</v>
      </c>
      <c r="D36" s="158">
        <v>330</v>
      </c>
      <c r="E36" s="158">
        <v>322</v>
      </c>
    </row>
    <row r="37" spans="1:5" ht="39.75" customHeight="1">
      <c r="A37" s="35">
        <v>26</v>
      </c>
      <c r="B37" s="156" t="s">
        <v>313</v>
      </c>
      <c r="C37" s="157" t="s">
        <v>1328</v>
      </c>
      <c r="D37" s="158">
        <f>SUM(D38:D39)</f>
        <v>720</v>
      </c>
      <c r="E37" s="158">
        <f>SUM(E38:E39)</f>
        <v>720</v>
      </c>
    </row>
    <row r="38" spans="1:5" ht="68.25" customHeight="1">
      <c r="A38" s="35">
        <v>27</v>
      </c>
      <c r="B38" s="156" t="s">
        <v>315</v>
      </c>
      <c r="C38" s="157" t="s">
        <v>1329</v>
      </c>
      <c r="D38" s="158">
        <v>550</v>
      </c>
      <c r="E38" s="158">
        <v>550</v>
      </c>
    </row>
    <row r="39" spans="1:5" ht="53.25" customHeight="1">
      <c r="A39" s="35">
        <v>28</v>
      </c>
      <c r="B39" s="156" t="s">
        <v>316</v>
      </c>
      <c r="C39" s="157" t="s">
        <v>1330</v>
      </c>
      <c r="D39" s="158">
        <v>170</v>
      </c>
      <c r="E39" s="158">
        <v>170</v>
      </c>
    </row>
    <row r="40" spans="1:5" ht="12.75">
      <c r="A40" s="35">
        <v>29</v>
      </c>
      <c r="B40" s="156" t="s">
        <v>317</v>
      </c>
      <c r="C40" s="157" t="s">
        <v>265</v>
      </c>
      <c r="D40" s="158">
        <f>D41+D42</f>
        <v>499</v>
      </c>
      <c r="E40" s="158">
        <f>E41+E42</f>
        <v>499</v>
      </c>
    </row>
    <row r="41" spans="1:5" ht="25.5" customHeight="1">
      <c r="A41" s="35">
        <v>30</v>
      </c>
      <c r="B41" s="156" t="s">
        <v>84</v>
      </c>
      <c r="C41" s="157" t="s">
        <v>85</v>
      </c>
      <c r="D41" s="158">
        <v>200</v>
      </c>
      <c r="E41" s="158">
        <v>200</v>
      </c>
    </row>
    <row r="42" spans="1:5" ht="17.25" customHeight="1">
      <c r="A42" s="35">
        <v>31</v>
      </c>
      <c r="B42" s="156" t="s">
        <v>86</v>
      </c>
      <c r="C42" s="157" t="s">
        <v>87</v>
      </c>
      <c r="D42" s="158">
        <f>D43</f>
        <v>299</v>
      </c>
      <c r="E42" s="158">
        <f>E43</f>
        <v>299</v>
      </c>
    </row>
    <row r="43" spans="1:5" ht="12.75">
      <c r="A43" s="35">
        <v>32</v>
      </c>
      <c r="B43" s="156" t="s">
        <v>1150</v>
      </c>
      <c r="C43" s="157" t="s">
        <v>1151</v>
      </c>
      <c r="D43" s="158">
        <v>299</v>
      </c>
      <c r="E43" s="158">
        <v>299</v>
      </c>
    </row>
    <row r="44" spans="1:5" ht="25.5">
      <c r="A44" s="35">
        <v>33</v>
      </c>
      <c r="B44" s="156" t="s">
        <v>318</v>
      </c>
      <c r="C44" s="157" t="s">
        <v>266</v>
      </c>
      <c r="D44" s="158">
        <f>D45</f>
        <v>28852</v>
      </c>
      <c r="E44" s="158">
        <f>E45</f>
        <v>28852</v>
      </c>
    </row>
    <row r="45" spans="1:5" ht="25.5">
      <c r="A45" s="35">
        <v>34</v>
      </c>
      <c r="B45" s="156" t="s">
        <v>267</v>
      </c>
      <c r="C45" s="157" t="s">
        <v>88</v>
      </c>
      <c r="D45" s="158">
        <f>SUM(D46:D48)</f>
        <v>28852</v>
      </c>
      <c r="E45" s="158">
        <f>SUM(E46:E48)</f>
        <v>28852</v>
      </c>
    </row>
    <row r="46" spans="1:5" ht="66" customHeight="1">
      <c r="A46" s="35">
        <v>35</v>
      </c>
      <c r="B46" s="156" t="s">
        <v>189</v>
      </c>
      <c r="C46" s="157" t="s">
        <v>1331</v>
      </c>
      <c r="D46" s="158">
        <v>26666</v>
      </c>
      <c r="E46" s="158">
        <v>26666</v>
      </c>
    </row>
    <row r="47" spans="1:5" ht="38.25">
      <c r="A47" s="35">
        <v>36</v>
      </c>
      <c r="B47" s="156" t="s">
        <v>190</v>
      </c>
      <c r="C47" s="157" t="s">
        <v>1332</v>
      </c>
      <c r="D47" s="158">
        <v>2067</v>
      </c>
      <c r="E47" s="158">
        <v>2067</v>
      </c>
    </row>
    <row r="48" spans="1:5" ht="25.5">
      <c r="A48" s="35">
        <v>37</v>
      </c>
      <c r="B48" s="156" t="s">
        <v>1064</v>
      </c>
      <c r="C48" s="157" t="s">
        <v>1071</v>
      </c>
      <c r="D48" s="158">
        <v>119</v>
      </c>
      <c r="E48" s="158">
        <v>119</v>
      </c>
    </row>
    <row r="49" spans="1:5" ht="25.5">
      <c r="A49" s="35">
        <v>38</v>
      </c>
      <c r="B49" s="156" t="s">
        <v>319</v>
      </c>
      <c r="C49" s="157" t="s">
        <v>268</v>
      </c>
      <c r="D49" s="158">
        <f>D50</f>
        <v>150</v>
      </c>
      <c r="E49" s="158">
        <f>E50</f>
        <v>170</v>
      </c>
    </row>
    <row r="50" spans="1:5" ht="37.5" customHeight="1">
      <c r="A50" s="35">
        <v>39</v>
      </c>
      <c r="B50" s="156" t="s">
        <v>1066</v>
      </c>
      <c r="C50" s="157" t="s">
        <v>969</v>
      </c>
      <c r="D50" s="158">
        <v>150</v>
      </c>
      <c r="E50" s="158">
        <v>170</v>
      </c>
    </row>
    <row r="51" spans="1:5" ht="12.75">
      <c r="A51" s="35">
        <v>40</v>
      </c>
      <c r="B51" s="156" t="s">
        <v>269</v>
      </c>
      <c r="C51" s="157" t="s">
        <v>270</v>
      </c>
      <c r="D51" s="158">
        <f>D52</f>
        <v>755596.3</v>
      </c>
      <c r="E51" s="158">
        <f>E52</f>
        <v>776113.4</v>
      </c>
    </row>
    <row r="52" spans="1:5" ht="25.5">
      <c r="A52" s="35">
        <v>41</v>
      </c>
      <c r="B52" s="156" t="s">
        <v>271</v>
      </c>
      <c r="C52" s="157" t="s">
        <v>272</v>
      </c>
      <c r="D52" s="158">
        <f>D53+D55+D59</f>
        <v>755596.3</v>
      </c>
      <c r="E52" s="158">
        <f>E53+E55+E59</f>
        <v>776113.4</v>
      </c>
    </row>
    <row r="53" spans="1:5" ht="25.5">
      <c r="A53" s="35">
        <v>42</v>
      </c>
      <c r="B53" s="156" t="s">
        <v>1152</v>
      </c>
      <c r="C53" s="157" t="s">
        <v>273</v>
      </c>
      <c r="D53" s="158">
        <f>D54</f>
        <v>51086</v>
      </c>
      <c r="E53" s="158">
        <f>E54</f>
        <v>38619</v>
      </c>
    </row>
    <row r="54" spans="1:5" ht="25.5">
      <c r="A54" s="35">
        <v>43</v>
      </c>
      <c r="B54" s="156" t="s">
        <v>1153</v>
      </c>
      <c r="C54" s="157" t="s">
        <v>274</v>
      </c>
      <c r="D54" s="158">
        <v>51086</v>
      </c>
      <c r="E54" s="158">
        <v>38619</v>
      </c>
    </row>
    <row r="55" spans="1:5" ht="29.25" customHeight="1">
      <c r="A55" s="35">
        <v>44</v>
      </c>
      <c r="B55" s="156" t="s">
        <v>1154</v>
      </c>
      <c r="C55" s="157" t="s">
        <v>275</v>
      </c>
      <c r="D55" s="158">
        <f>D56</f>
        <v>288416.8</v>
      </c>
      <c r="E55" s="158">
        <f>E56</f>
        <v>305421.4</v>
      </c>
    </row>
    <row r="56" spans="1:5" ht="15.75" customHeight="1">
      <c r="A56" s="35">
        <v>45</v>
      </c>
      <c r="B56" s="156" t="s">
        <v>1155</v>
      </c>
      <c r="C56" s="157" t="s">
        <v>276</v>
      </c>
      <c r="D56" s="158">
        <f>SUM(D57:D58)</f>
        <v>288416.8</v>
      </c>
      <c r="E56" s="158">
        <f>SUM(E57:E58)</f>
        <v>305421.4</v>
      </c>
    </row>
    <row r="57" spans="1:5" ht="42" customHeight="1">
      <c r="A57" s="35">
        <v>46</v>
      </c>
      <c r="B57" s="156" t="s">
        <v>1156</v>
      </c>
      <c r="C57" s="157" t="s">
        <v>89</v>
      </c>
      <c r="D57" s="158">
        <v>281805</v>
      </c>
      <c r="E57" s="158">
        <v>298545</v>
      </c>
    </row>
    <row r="58" spans="1:5" ht="12.75">
      <c r="A58" s="35">
        <v>47</v>
      </c>
      <c r="B58" s="156" t="s">
        <v>1157</v>
      </c>
      <c r="C58" s="157" t="s">
        <v>277</v>
      </c>
      <c r="D58" s="158">
        <v>6611.8</v>
      </c>
      <c r="E58" s="158">
        <v>6876.4</v>
      </c>
    </row>
    <row r="59" spans="1:5" ht="25.5">
      <c r="A59" s="35">
        <v>48</v>
      </c>
      <c r="B59" s="156" t="s">
        <v>1158</v>
      </c>
      <c r="C59" s="157" t="s">
        <v>199</v>
      </c>
      <c r="D59" s="158">
        <f>D60+D61+D70+D71+D72+D73</f>
        <v>416093.5</v>
      </c>
      <c r="E59" s="158">
        <f>E60+E61+E70+E71+E72+E73</f>
        <v>432073</v>
      </c>
    </row>
    <row r="60" spans="1:5" ht="41.25" customHeight="1">
      <c r="A60" s="35">
        <v>49</v>
      </c>
      <c r="B60" s="156" t="s">
        <v>1159</v>
      </c>
      <c r="C60" s="157" t="s">
        <v>1067</v>
      </c>
      <c r="D60" s="158">
        <v>7962</v>
      </c>
      <c r="E60" s="158">
        <v>7962</v>
      </c>
    </row>
    <row r="61" spans="1:5" ht="29.25" customHeight="1">
      <c r="A61" s="35">
        <v>50</v>
      </c>
      <c r="B61" s="156" t="s">
        <v>1160</v>
      </c>
      <c r="C61" s="157" t="s">
        <v>200</v>
      </c>
      <c r="D61" s="158">
        <f>D62+D63+D64+D65+D66+D67+D68+D69</f>
        <v>83131.20000000001</v>
      </c>
      <c r="E61" s="158">
        <f>E62+E63+E64+E65+E66+E67+E68+E69</f>
        <v>82304.3</v>
      </c>
    </row>
    <row r="62" spans="1:5" ht="51">
      <c r="A62" s="35">
        <v>51</v>
      </c>
      <c r="B62" s="156" t="s">
        <v>1161</v>
      </c>
      <c r="C62" s="157" t="s">
        <v>217</v>
      </c>
      <c r="D62" s="158">
        <v>341</v>
      </c>
      <c r="E62" s="158">
        <v>354</v>
      </c>
    </row>
    <row r="63" spans="1:5" ht="38.25">
      <c r="A63" s="35">
        <v>52</v>
      </c>
      <c r="B63" s="156" t="s">
        <v>1161</v>
      </c>
      <c r="C63" s="157" t="s">
        <v>218</v>
      </c>
      <c r="D63" s="158">
        <v>69545</v>
      </c>
      <c r="E63" s="158">
        <v>69545</v>
      </c>
    </row>
    <row r="64" spans="1:5" ht="51">
      <c r="A64" s="35">
        <v>53</v>
      </c>
      <c r="B64" s="156" t="s">
        <v>1161</v>
      </c>
      <c r="C64" s="157" t="s">
        <v>219</v>
      </c>
      <c r="D64" s="158">
        <v>11642</v>
      </c>
      <c r="E64" s="158">
        <v>10770</v>
      </c>
    </row>
    <row r="65" spans="1:5" ht="51">
      <c r="A65" s="35">
        <v>54</v>
      </c>
      <c r="B65" s="156" t="s">
        <v>1161</v>
      </c>
      <c r="C65" s="157" t="s">
        <v>220</v>
      </c>
      <c r="D65" s="158">
        <v>0.6</v>
      </c>
      <c r="E65" s="158">
        <v>0.6</v>
      </c>
    </row>
    <row r="66" spans="1:5" ht="25.5">
      <c r="A66" s="35">
        <v>55</v>
      </c>
      <c r="B66" s="156" t="s">
        <v>1161</v>
      </c>
      <c r="C66" s="157" t="s">
        <v>221</v>
      </c>
      <c r="D66" s="158">
        <v>106.4</v>
      </c>
      <c r="E66" s="158">
        <v>106.4</v>
      </c>
    </row>
    <row r="67" spans="1:5" ht="51">
      <c r="A67" s="35">
        <v>56</v>
      </c>
      <c r="B67" s="156" t="s">
        <v>1161</v>
      </c>
      <c r="C67" s="157" t="s">
        <v>636</v>
      </c>
      <c r="D67" s="158">
        <v>21</v>
      </c>
      <c r="E67" s="158">
        <v>21</v>
      </c>
    </row>
    <row r="68" spans="1:5" ht="39.75" customHeight="1">
      <c r="A68" s="35">
        <v>57</v>
      </c>
      <c r="B68" s="156" t="s">
        <v>1161</v>
      </c>
      <c r="C68" s="157" t="s">
        <v>970</v>
      </c>
      <c r="D68" s="158">
        <v>671.6</v>
      </c>
      <c r="E68" s="158">
        <v>671.6</v>
      </c>
    </row>
    <row r="69" spans="1:5" ht="77.25" customHeight="1">
      <c r="A69" s="35">
        <v>58</v>
      </c>
      <c r="B69" s="156" t="s">
        <v>1162</v>
      </c>
      <c r="C69" s="157" t="s">
        <v>1163</v>
      </c>
      <c r="D69" s="158">
        <v>803.6</v>
      </c>
      <c r="E69" s="158">
        <v>835.7</v>
      </c>
    </row>
    <row r="70" spans="1:5" ht="39.75" customHeight="1">
      <c r="A70" s="35">
        <v>59</v>
      </c>
      <c r="B70" s="156" t="s">
        <v>1164</v>
      </c>
      <c r="C70" s="157" t="s">
        <v>723</v>
      </c>
      <c r="D70" s="158">
        <v>1109.7</v>
      </c>
      <c r="E70" s="158">
        <v>1148</v>
      </c>
    </row>
    <row r="71" spans="1:5" ht="39.75" customHeight="1">
      <c r="A71" s="35">
        <v>60</v>
      </c>
      <c r="B71" s="156" t="s">
        <v>1165</v>
      </c>
      <c r="C71" s="157" t="s">
        <v>1068</v>
      </c>
      <c r="D71" s="158">
        <v>1.6</v>
      </c>
      <c r="E71" s="158">
        <v>1.7</v>
      </c>
    </row>
    <row r="72" spans="1:5" ht="45" customHeight="1">
      <c r="A72" s="35">
        <v>61</v>
      </c>
      <c r="B72" s="156" t="s">
        <v>1166</v>
      </c>
      <c r="C72" s="157" t="s">
        <v>1069</v>
      </c>
      <c r="D72" s="158">
        <v>6577</v>
      </c>
      <c r="E72" s="158">
        <v>6577</v>
      </c>
    </row>
    <row r="73" spans="1:5" ht="30" customHeight="1">
      <c r="A73" s="35">
        <v>62</v>
      </c>
      <c r="B73" s="156" t="s">
        <v>1170</v>
      </c>
      <c r="C73" s="157" t="s">
        <v>222</v>
      </c>
      <c r="D73" s="158">
        <f>D74+D75</f>
        <v>317312</v>
      </c>
      <c r="E73" s="158">
        <f>E74+E75</f>
        <v>334080</v>
      </c>
    </row>
    <row r="74" spans="1:5" ht="130.5" customHeight="1">
      <c r="A74" s="35">
        <v>63</v>
      </c>
      <c r="B74" s="156" t="s">
        <v>1168</v>
      </c>
      <c r="C74" s="157" t="s">
        <v>971</v>
      </c>
      <c r="D74" s="158">
        <v>173777</v>
      </c>
      <c r="E74" s="158">
        <v>183440</v>
      </c>
    </row>
    <row r="75" spans="1:5" ht="51.75" customHeight="1">
      <c r="A75" s="35">
        <v>64</v>
      </c>
      <c r="B75" s="156" t="s">
        <v>1168</v>
      </c>
      <c r="C75" s="157" t="s">
        <v>320</v>
      </c>
      <c r="D75" s="158">
        <v>143535</v>
      </c>
      <c r="E75" s="158">
        <v>150640</v>
      </c>
    </row>
    <row r="76" spans="1:5" ht="12.75">
      <c r="A76" s="35">
        <v>65</v>
      </c>
      <c r="B76" s="160" t="s">
        <v>223</v>
      </c>
      <c r="C76" s="160"/>
      <c r="D76" s="158">
        <f>D12+D51</f>
        <v>1192762.3</v>
      </c>
      <c r="E76" s="158">
        <f>E12+E51</f>
        <v>1238420.4</v>
      </c>
    </row>
    <row r="77" ht="12.75"/>
    <row r="78" ht="12.75"/>
    <row r="79" ht="12.75"/>
  </sheetData>
  <sheetProtection/>
  <mergeCells count="12">
    <mergeCell ref="C1:E1"/>
    <mergeCell ref="C2:E2"/>
    <mergeCell ref="C3:E3"/>
    <mergeCell ref="C4:E4"/>
    <mergeCell ref="C5:E5"/>
    <mergeCell ref="B76:C76"/>
    <mergeCell ref="B6:E6"/>
    <mergeCell ref="B8:C8"/>
    <mergeCell ref="A10:A11"/>
    <mergeCell ref="B10:B11"/>
    <mergeCell ref="C10:C11"/>
    <mergeCell ref="D10:E10"/>
  </mergeCells>
  <printOptions/>
  <pageMargins left="0.1968503937007874" right="0" top="0.5905511811023623" bottom="0.5905511811023623"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theme="9" tint="-0.24997000396251678"/>
  </sheetPr>
  <dimension ref="A1:D141"/>
  <sheetViews>
    <sheetView zoomScalePageLayoutView="0" workbookViewId="0" topLeftCell="A1">
      <selection activeCell="A8" sqref="A8:D8"/>
    </sheetView>
  </sheetViews>
  <sheetFormatPr defaultColWidth="11.75390625" defaultRowHeight="12.75"/>
  <cols>
    <col min="1" max="1" width="7.25390625" style="0" customWidth="1"/>
    <col min="2" max="2" width="10.75390625" style="0" customWidth="1"/>
    <col min="3" max="3" width="23.75390625" style="0" customWidth="1"/>
    <col min="4" max="4" width="66.625" style="0" customWidth="1"/>
  </cols>
  <sheetData>
    <row r="1" spans="1:4" ht="12.75" customHeight="1">
      <c r="A1" s="37"/>
      <c r="B1" s="37"/>
      <c r="C1" s="37"/>
      <c r="D1" s="163" t="s">
        <v>26</v>
      </c>
    </row>
    <row r="2" spans="1:4" ht="12.75" customHeight="1">
      <c r="A2" s="37"/>
      <c r="B2" s="37"/>
      <c r="C2" s="37"/>
      <c r="D2" s="163" t="s">
        <v>224</v>
      </c>
    </row>
    <row r="3" spans="1:4" ht="12.75" customHeight="1">
      <c r="A3" s="37"/>
      <c r="B3" s="37"/>
      <c r="C3" s="37"/>
      <c r="D3" s="163" t="s">
        <v>70</v>
      </c>
    </row>
    <row r="4" spans="1:4" ht="12.75" customHeight="1">
      <c r="A4" s="37"/>
      <c r="B4" s="37"/>
      <c r="C4" s="37"/>
      <c r="D4" s="163" t="s">
        <v>225</v>
      </c>
    </row>
    <row r="5" spans="1:4" ht="12.75" customHeight="1">
      <c r="A5" s="37"/>
      <c r="B5" s="37"/>
      <c r="C5" s="37"/>
      <c r="D5" s="163" t="s">
        <v>70</v>
      </c>
    </row>
    <row r="6" spans="1:4" ht="12.75" customHeight="1">
      <c r="A6" s="37"/>
      <c r="B6" s="37"/>
      <c r="C6" s="37"/>
      <c r="D6" s="163" t="s">
        <v>1119</v>
      </c>
    </row>
    <row r="7" spans="1:4" ht="12.75" customHeight="1">
      <c r="A7" s="37"/>
      <c r="B7" s="37"/>
      <c r="C7" s="37"/>
      <c r="D7" s="39"/>
    </row>
    <row r="8" spans="1:4" ht="30.75" customHeight="1">
      <c r="A8" s="164" t="s">
        <v>210</v>
      </c>
      <c r="B8" s="113"/>
      <c r="C8" s="113"/>
      <c r="D8" s="113"/>
    </row>
    <row r="9" spans="1:4" ht="12.75" customHeight="1">
      <c r="A9" s="37"/>
      <c r="B9" s="37"/>
      <c r="C9" s="40"/>
      <c r="D9" s="39"/>
    </row>
    <row r="10" spans="1:4" ht="76.5" customHeight="1">
      <c r="A10" s="165" t="s">
        <v>181</v>
      </c>
      <c r="B10" s="166" t="s">
        <v>226</v>
      </c>
      <c r="C10" s="165" t="s">
        <v>227</v>
      </c>
      <c r="D10" s="167" t="s">
        <v>228</v>
      </c>
    </row>
    <row r="11" spans="1:4" ht="21" customHeight="1">
      <c r="A11" s="168">
        <v>1</v>
      </c>
      <c r="B11" s="169" t="s">
        <v>155</v>
      </c>
      <c r="C11" s="51"/>
      <c r="D11" s="168" t="s">
        <v>340</v>
      </c>
    </row>
    <row r="12" spans="1:4" ht="66.75" customHeight="1">
      <c r="A12" s="168">
        <v>2</v>
      </c>
      <c r="B12" s="169" t="s">
        <v>155</v>
      </c>
      <c r="C12" s="51" t="s">
        <v>341</v>
      </c>
      <c r="D12" s="52" t="s">
        <v>724</v>
      </c>
    </row>
    <row r="13" spans="1:4" ht="40.5" customHeight="1">
      <c r="A13" s="168">
        <v>3</v>
      </c>
      <c r="B13" s="169" t="s">
        <v>1072</v>
      </c>
      <c r="C13" s="51"/>
      <c r="D13" s="168" t="s">
        <v>1073</v>
      </c>
    </row>
    <row r="14" spans="1:4" ht="52.5" customHeight="1">
      <c r="A14" s="168">
        <v>4</v>
      </c>
      <c r="B14" s="169" t="s">
        <v>1072</v>
      </c>
      <c r="C14" s="51" t="s">
        <v>1074</v>
      </c>
      <c r="D14" s="52" t="s">
        <v>1075</v>
      </c>
    </row>
    <row r="15" spans="1:4" ht="24.75" customHeight="1">
      <c r="A15" s="168">
        <v>5</v>
      </c>
      <c r="B15" s="51" t="s">
        <v>79</v>
      </c>
      <c r="C15" s="52"/>
      <c r="D15" s="168" t="s">
        <v>25</v>
      </c>
    </row>
    <row r="16" spans="1:4" ht="51" customHeight="1">
      <c r="A16" s="168">
        <v>6</v>
      </c>
      <c r="B16" s="169" t="s">
        <v>79</v>
      </c>
      <c r="C16" s="51" t="s">
        <v>9</v>
      </c>
      <c r="D16" s="52" t="s">
        <v>24</v>
      </c>
    </row>
    <row r="17" spans="1:4" ht="27" customHeight="1">
      <c r="A17" s="168">
        <v>7</v>
      </c>
      <c r="B17" s="51" t="s">
        <v>79</v>
      </c>
      <c r="C17" s="52" t="s">
        <v>10</v>
      </c>
      <c r="D17" s="52" t="s">
        <v>103</v>
      </c>
    </row>
    <row r="18" spans="1:4" ht="37.5" customHeight="1">
      <c r="A18" s="168">
        <v>8</v>
      </c>
      <c r="B18" s="169" t="s">
        <v>22</v>
      </c>
      <c r="C18" s="51"/>
      <c r="D18" s="168" t="s">
        <v>23</v>
      </c>
    </row>
    <row r="19" spans="1:4" ht="50.25" customHeight="1">
      <c r="A19" s="168">
        <v>9</v>
      </c>
      <c r="B19" s="169" t="s">
        <v>22</v>
      </c>
      <c r="C19" s="51" t="s">
        <v>9</v>
      </c>
      <c r="D19" s="52" t="s">
        <v>24</v>
      </c>
    </row>
    <row r="20" spans="1:4" ht="34.5" customHeight="1">
      <c r="A20" s="168">
        <v>10</v>
      </c>
      <c r="B20" s="51" t="s">
        <v>21</v>
      </c>
      <c r="C20" s="51"/>
      <c r="D20" s="168" t="s">
        <v>725</v>
      </c>
    </row>
    <row r="21" spans="1:4" ht="33.75" customHeight="1">
      <c r="A21" s="168">
        <v>11</v>
      </c>
      <c r="B21" s="51" t="s">
        <v>21</v>
      </c>
      <c r="C21" s="51" t="s">
        <v>100</v>
      </c>
      <c r="D21" s="52" t="s">
        <v>1171</v>
      </c>
    </row>
    <row r="22" spans="1:4" ht="35.25" customHeight="1">
      <c r="A22" s="168">
        <v>12</v>
      </c>
      <c r="B22" s="51" t="s">
        <v>21</v>
      </c>
      <c r="C22" s="51" t="s">
        <v>101</v>
      </c>
      <c r="D22" s="52" t="s">
        <v>1172</v>
      </c>
    </row>
    <row r="23" spans="1:4" ht="22.5" customHeight="1">
      <c r="A23" s="168">
        <v>13</v>
      </c>
      <c r="B23" s="51" t="s">
        <v>21</v>
      </c>
      <c r="C23" s="51" t="s">
        <v>102</v>
      </c>
      <c r="D23" s="52" t="s">
        <v>1173</v>
      </c>
    </row>
    <row r="24" spans="1:4" ht="22.5" customHeight="1">
      <c r="A24" s="168">
        <v>14</v>
      </c>
      <c r="B24" s="51" t="s">
        <v>21</v>
      </c>
      <c r="C24" s="51" t="s">
        <v>1174</v>
      </c>
      <c r="D24" s="52" t="s">
        <v>1175</v>
      </c>
    </row>
    <row r="25" spans="1:4" ht="34.5" customHeight="1">
      <c r="A25" s="168">
        <v>15</v>
      </c>
      <c r="B25" s="51" t="s">
        <v>1076</v>
      </c>
      <c r="C25" s="51"/>
      <c r="D25" s="168" t="s">
        <v>1077</v>
      </c>
    </row>
    <row r="26" spans="1:4" ht="34.5" customHeight="1">
      <c r="A26" s="168">
        <v>16</v>
      </c>
      <c r="B26" s="51" t="s">
        <v>1076</v>
      </c>
      <c r="C26" s="51" t="s">
        <v>1078</v>
      </c>
      <c r="D26" s="52" t="s">
        <v>1079</v>
      </c>
    </row>
    <row r="27" spans="1:4" ht="34.5" customHeight="1">
      <c r="A27" s="168">
        <v>17</v>
      </c>
      <c r="B27" s="51" t="s">
        <v>334</v>
      </c>
      <c r="C27" s="51"/>
      <c r="D27" s="168" t="s">
        <v>335</v>
      </c>
    </row>
    <row r="28" spans="1:4" ht="78.75" customHeight="1">
      <c r="A28" s="168">
        <v>18</v>
      </c>
      <c r="B28" s="51" t="s">
        <v>334</v>
      </c>
      <c r="C28" s="51" t="s">
        <v>336</v>
      </c>
      <c r="D28" s="52" t="s">
        <v>726</v>
      </c>
    </row>
    <row r="29" spans="1:4" ht="96.75" customHeight="1">
      <c r="A29" s="168">
        <v>19</v>
      </c>
      <c r="B29" s="51" t="s">
        <v>334</v>
      </c>
      <c r="C29" s="51" t="s">
        <v>337</v>
      </c>
      <c r="D29" s="52" t="s">
        <v>727</v>
      </c>
    </row>
    <row r="30" spans="1:4" ht="79.5" customHeight="1">
      <c r="A30" s="168">
        <v>20</v>
      </c>
      <c r="B30" s="51" t="s">
        <v>334</v>
      </c>
      <c r="C30" s="51" t="s">
        <v>338</v>
      </c>
      <c r="D30" s="52" t="s">
        <v>728</v>
      </c>
    </row>
    <row r="31" spans="1:4" ht="81.75" customHeight="1">
      <c r="A31" s="168">
        <v>21</v>
      </c>
      <c r="B31" s="51" t="s">
        <v>334</v>
      </c>
      <c r="C31" s="51" t="s">
        <v>339</v>
      </c>
      <c r="D31" s="52" t="s">
        <v>729</v>
      </c>
    </row>
    <row r="32" spans="1:4" ht="36.75" customHeight="1">
      <c r="A32" s="168">
        <v>22</v>
      </c>
      <c r="B32" s="51" t="s">
        <v>972</v>
      </c>
      <c r="C32" s="51"/>
      <c r="D32" s="168" t="s">
        <v>973</v>
      </c>
    </row>
    <row r="33" spans="1:4" ht="66.75" customHeight="1">
      <c r="A33" s="168">
        <v>23</v>
      </c>
      <c r="B33" s="51" t="s">
        <v>972</v>
      </c>
      <c r="C33" s="51" t="s">
        <v>974</v>
      </c>
      <c r="D33" s="52" t="s">
        <v>975</v>
      </c>
    </row>
    <row r="34" spans="1:4" ht="21.75" customHeight="1">
      <c r="A34" s="168">
        <v>24</v>
      </c>
      <c r="B34" s="51" t="s">
        <v>976</v>
      </c>
      <c r="C34" s="51"/>
      <c r="D34" s="168" t="s">
        <v>973</v>
      </c>
    </row>
    <row r="35" spans="1:4" ht="34.5" customHeight="1">
      <c r="A35" s="168">
        <v>25</v>
      </c>
      <c r="B35" s="51" t="s">
        <v>976</v>
      </c>
      <c r="C35" s="51" t="s">
        <v>977</v>
      </c>
      <c r="D35" s="52" t="s">
        <v>978</v>
      </c>
    </row>
    <row r="36" spans="1:4" ht="37.5" customHeight="1">
      <c r="A36" s="168">
        <v>26</v>
      </c>
      <c r="B36" s="51" t="s">
        <v>1080</v>
      </c>
      <c r="C36" s="51"/>
      <c r="D36" s="168" t="s">
        <v>1081</v>
      </c>
    </row>
    <row r="37" spans="1:4" ht="68.25" customHeight="1">
      <c r="A37" s="168">
        <v>27</v>
      </c>
      <c r="B37" s="51" t="s">
        <v>1080</v>
      </c>
      <c r="C37" s="51" t="s">
        <v>1176</v>
      </c>
      <c r="D37" s="52" t="s">
        <v>1082</v>
      </c>
    </row>
    <row r="38" spans="1:4" ht="67.5" customHeight="1">
      <c r="A38" s="168">
        <v>28</v>
      </c>
      <c r="B38" s="169" t="s">
        <v>104</v>
      </c>
      <c r="C38" s="51"/>
      <c r="D38" s="52" t="s">
        <v>730</v>
      </c>
    </row>
    <row r="39" spans="1:4" ht="54" customHeight="1">
      <c r="A39" s="168">
        <v>29</v>
      </c>
      <c r="B39" s="169" t="s">
        <v>104</v>
      </c>
      <c r="C39" s="51" t="s">
        <v>731</v>
      </c>
      <c r="D39" s="52" t="s">
        <v>24</v>
      </c>
    </row>
    <row r="40" spans="1:4" ht="54" customHeight="1">
      <c r="A40" s="168">
        <v>30</v>
      </c>
      <c r="B40" s="51" t="s">
        <v>15</v>
      </c>
      <c r="C40" s="51"/>
      <c r="D40" s="168" t="s">
        <v>732</v>
      </c>
    </row>
    <row r="41" spans="1:4" ht="24.75" customHeight="1">
      <c r="A41" s="168">
        <v>31</v>
      </c>
      <c r="B41" s="51" t="s">
        <v>15</v>
      </c>
      <c r="C41" s="51" t="s">
        <v>16</v>
      </c>
      <c r="D41" s="52" t="s">
        <v>733</v>
      </c>
    </row>
    <row r="42" spans="1:4" ht="33" customHeight="1">
      <c r="A42" s="168">
        <v>32</v>
      </c>
      <c r="B42" s="51" t="s">
        <v>15</v>
      </c>
      <c r="C42" s="51" t="s">
        <v>979</v>
      </c>
      <c r="D42" s="52" t="s">
        <v>980</v>
      </c>
    </row>
    <row r="43" spans="1:4" ht="36.75" customHeight="1">
      <c r="A43" s="168">
        <v>33</v>
      </c>
      <c r="B43" s="51" t="s">
        <v>15</v>
      </c>
      <c r="C43" s="51" t="s">
        <v>17</v>
      </c>
      <c r="D43" s="52" t="s">
        <v>18</v>
      </c>
    </row>
    <row r="44" spans="1:4" ht="26.25" customHeight="1">
      <c r="A44" s="168">
        <v>34</v>
      </c>
      <c r="B44" s="51" t="s">
        <v>15</v>
      </c>
      <c r="C44" s="51" t="s">
        <v>19</v>
      </c>
      <c r="D44" s="52" t="s">
        <v>734</v>
      </c>
    </row>
    <row r="45" spans="1:4" ht="54" customHeight="1">
      <c r="A45" s="168">
        <v>35</v>
      </c>
      <c r="B45" s="51" t="s">
        <v>15</v>
      </c>
      <c r="C45" s="51" t="s">
        <v>735</v>
      </c>
      <c r="D45" s="52" t="s">
        <v>736</v>
      </c>
    </row>
    <row r="46" spans="1:4" ht="36.75" customHeight="1">
      <c r="A46" s="168">
        <v>36</v>
      </c>
      <c r="B46" s="51" t="s">
        <v>15</v>
      </c>
      <c r="C46" s="51" t="s">
        <v>97</v>
      </c>
      <c r="D46" s="52" t="s">
        <v>20</v>
      </c>
    </row>
    <row r="47" spans="1:4" ht="69.75" customHeight="1">
      <c r="A47" s="168">
        <v>37</v>
      </c>
      <c r="B47" s="51" t="s">
        <v>15</v>
      </c>
      <c r="C47" s="51" t="s">
        <v>98</v>
      </c>
      <c r="D47" s="52" t="s">
        <v>122</v>
      </c>
    </row>
    <row r="48" spans="1:4" ht="34.5" customHeight="1">
      <c r="A48" s="168">
        <v>38</v>
      </c>
      <c r="B48" s="51" t="s">
        <v>15</v>
      </c>
      <c r="C48" s="170" t="s">
        <v>99</v>
      </c>
      <c r="D48" s="52" t="s">
        <v>124</v>
      </c>
    </row>
    <row r="49" spans="1:4" ht="96" customHeight="1">
      <c r="A49" s="168">
        <v>39</v>
      </c>
      <c r="B49" s="51" t="s">
        <v>15</v>
      </c>
      <c r="C49" s="51" t="s">
        <v>330</v>
      </c>
      <c r="D49" s="171" t="s">
        <v>737</v>
      </c>
    </row>
    <row r="50" spans="1:4" ht="54" customHeight="1">
      <c r="A50" s="168">
        <v>40</v>
      </c>
      <c r="B50" s="51" t="s">
        <v>15</v>
      </c>
      <c r="C50" s="51" t="s">
        <v>331</v>
      </c>
      <c r="D50" s="52" t="s">
        <v>738</v>
      </c>
    </row>
    <row r="51" spans="1:4" ht="66" customHeight="1">
      <c r="A51" s="168">
        <v>41</v>
      </c>
      <c r="B51" s="51" t="s">
        <v>15</v>
      </c>
      <c r="C51" s="170" t="s">
        <v>332</v>
      </c>
      <c r="D51" s="52" t="s">
        <v>333</v>
      </c>
    </row>
    <row r="52" spans="1:4" ht="53.25" customHeight="1">
      <c r="A52" s="168">
        <v>42</v>
      </c>
      <c r="B52" s="51" t="s">
        <v>1083</v>
      </c>
      <c r="C52" s="170"/>
      <c r="D52" s="168" t="s">
        <v>1084</v>
      </c>
    </row>
    <row r="53" spans="1:4" ht="36.75" customHeight="1">
      <c r="A53" s="168">
        <v>43</v>
      </c>
      <c r="B53" s="51" t="s">
        <v>1083</v>
      </c>
      <c r="C53" s="170" t="s">
        <v>1078</v>
      </c>
      <c r="D53" s="52" t="s">
        <v>1079</v>
      </c>
    </row>
    <row r="54" spans="1:4" ht="33" customHeight="1">
      <c r="A54" s="168">
        <v>44</v>
      </c>
      <c r="B54" s="51" t="s">
        <v>179</v>
      </c>
      <c r="C54" s="51"/>
      <c r="D54" s="168" t="s">
        <v>229</v>
      </c>
    </row>
    <row r="55" spans="1:4" ht="34.5" customHeight="1">
      <c r="A55" s="168">
        <v>45</v>
      </c>
      <c r="B55" s="51">
        <v>901</v>
      </c>
      <c r="C55" s="51" t="s">
        <v>739</v>
      </c>
      <c r="D55" s="52" t="s">
        <v>231</v>
      </c>
    </row>
    <row r="56" spans="1:4" ht="67.5" customHeight="1">
      <c r="A56" s="168">
        <v>46</v>
      </c>
      <c r="B56" s="51">
        <v>901</v>
      </c>
      <c r="C56" s="51" t="s">
        <v>230</v>
      </c>
      <c r="D56" s="52" t="s">
        <v>740</v>
      </c>
    </row>
    <row r="57" spans="1:4" ht="101.25" customHeight="1">
      <c r="A57" s="168">
        <v>47</v>
      </c>
      <c r="B57" s="51">
        <v>901</v>
      </c>
      <c r="C57" s="51" t="s">
        <v>1085</v>
      </c>
      <c r="D57" s="172" t="s">
        <v>1086</v>
      </c>
    </row>
    <row r="58" spans="1:4" ht="131.25" customHeight="1">
      <c r="A58" s="168">
        <v>48</v>
      </c>
      <c r="B58" s="51">
        <v>901</v>
      </c>
      <c r="C58" s="51" t="s">
        <v>1087</v>
      </c>
      <c r="D58" s="172" t="s">
        <v>1088</v>
      </c>
    </row>
    <row r="59" spans="1:4" ht="34.5" customHeight="1">
      <c r="A59" s="168">
        <v>49</v>
      </c>
      <c r="B59" s="51" t="s">
        <v>179</v>
      </c>
      <c r="C59" s="51" t="s">
        <v>232</v>
      </c>
      <c r="D59" s="172" t="s">
        <v>126</v>
      </c>
    </row>
    <row r="60" spans="1:4" ht="34.5" customHeight="1">
      <c r="A60" s="168">
        <v>50</v>
      </c>
      <c r="B60" s="51" t="s">
        <v>179</v>
      </c>
      <c r="C60" s="51" t="s">
        <v>233</v>
      </c>
      <c r="D60" s="52" t="s">
        <v>128</v>
      </c>
    </row>
    <row r="61" spans="1:4" ht="93.75" customHeight="1">
      <c r="A61" s="168">
        <v>51</v>
      </c>
      <c r="B61" s="51">
        <v>901</v>
      </c>
      <c r="C61" s="51" t="s">
        <v>1089</v>
      </c>
      <c r="D61" s="52" t="s">
        <v>1090</v>
      </c>
    </row>
    <row r="62" spans="1:4" ht="82.5" customHeight="1">
      <c r="A62" s="168">
        <v>52</v>
      </c>
      <c r="B62" s="51">
        <v>901</v>
      </c>
      <c r="C62" s="51" t="s">
        <v>637</v>
      </c>
      <c r="D62" s="52" t="s">
        <v>638</v>
      </c>
    </row>
    <row r="63" spans="1:4" ht="98.25" customHeight="1">
      <c r="A63" s="168">
        <v>53</v>
      </c>
      <c r="B63" s="51">
        <v>901</v>
      </c>
      <c r="C63" s="51" t="s">
        <v>234</v>
      </c>
      <c r="D63" s="52" t="s">
        <v>1337</v>
      </c>
    </row>
    <row r="64" spans="1:4" ht="111.75" customHeight="1">
      <c r="A64" s="168">
        <v>54</v>
      </c>
      <c r="B64" s="51">
        <v>901</v>
      </c>
      <c r="C64" s="51" t="s">
        <v>235</v>
      </c>
      <c r="D64" s="52" t="s">
        <v>1338</v>
      </c>
    </row>
    <row r="65" spans="1:4" ht="63" customHeight="1">
      <c r="A65" s="168">
        <v>55</v>
      </c>
      <c r="B65" s="51">
        <v>901</v>
      </c>
      <c r="C65" s="51" t="s">
        <v>90</v>
      </c>
      <c r="D65" s="52" t="s">
        <v>91</v>
      </c>
    </row>
    <row r="66" spans="1:4" ht="82.5" customHeight="1">
      <c r="A66" s="168">
        <v>56</v>
      </c>
      <c r="B66" s="51">
        <v>901</v>
      </c>
      <c r="C66" s="51" t="s">
        <v>639</v>
      </c>
      <c r="D66" s="52" t="s">
        <v>640</v>
      </c>
    </row>
    <row r="67" spans="1:4" ht="144.75" customHeight="1">
      <c r="A67" s="168">
        <v>57</v>
      </c>
      <c r="B67" s="51">
        <v>901</v>
      </c>
      <c r="C67" s="51" t="s">
        <v>236</v>
      </c>
      <c r="D67" s="52" t="s">
        <v>1339</v>
      </c>
    </row>
    <row r="68" spans="1:4" ht="83.25" customHeight="1">
      <c r="A68" s="168">
        <v>58</v>
      </c>
      <c r="B68" s="51">
        <v>901</v>
      </c>
      <c r="C68" s="51" t="s">
        <v>237</v>
      </c>
      <c r="D68" s="52" t="s">
        <v>1340</v>
      </c>
    </row>
    <row r="69" spans="1:4" ht="84" customHeight="1">
      <c r="A69" s="168">
        <v>59</v>
      </c>
      <c r="B69" s="51">
        <v>901</v>
      </c>
      <c r="C69" s="51" t="s">
        <v>238</v>
      </c>
      <c r="D69" s="52" t="s">
        <v>1341</v>
      </c>
    </row>
    <row r="70" spans="1:4" ht="39.75" customHeight="1">
      <c r="A70" s="168">
        <v>60</v>
      </c>
      <c r="B70" s="51">
        <v>901</v>
      </c>
      <c r="C70" s="51" t="s">
        <v>641</v>
      </c>
      <c r="D70" s="52" t="s">
        <v>642</v>
      </c>
    </row>
    <row r="71" spans="1:4" ht="99" customHeight="1">
      <c r="A71" s="168">
        <v>61</v>
      </c>
      <c r="B71" s="51">
        <v>901</v>
      </c>
      <c r="C71" s="51" t="s">
        <v>321</v>
      </c>
      <c r="D71" s="52" t="s">
        <v>1342</v>
      </c>
    </row>
    <row r="72" spans="1:4" ht="79.5" customHeight="1">
      <c r="A72" s="168">
        <v>62</v>
      </c>
      <c r="B72" s="51">
        <v>901</v>
      </c>
      <c r="C72" s="51" t="s">
        <v>322</v>
      </c>
      <c r="D72" s="52" t="s">
        <v>1343</v>
      </c>
    </row>
    <row r="73" spans="1:4" ht="87.75" customHeight="1">
      <c r="A73" s="168">
        <v>63</v>
      </c>
      <c r="B73" s="51" t="s">
        <v>179</v>
      </c>
      <c r="C73" s="51" t="s">
        <v>643</v>
      </c>
      <c r="D73" s="52" t="s">
        <v>1344</v>
      </c>
    </row>
    <row r="74" spans="1:4" ht="102.75" customHeight="1">
      <c r="A74" s="168">
        <v>64</v>
      </c>
      <c r="B74" s="51" t="s">
        <v>179</v>
      </c>
      <c r="C74" s="51" t="s">
        <v>644</v>
      </c>
      <c r="D74" s="52" t="s">
        <v>1345</v>
      </c>
    </row>
    <row r="75" spans="1:4" ht="89.25" customHeight="1">
      <c r="A75" s="168">
        <v>65</v>
      </c>
      <c r="B75" s="51" t="s">
        <v>179</v>
      </c>
      <c r="C75" s="51" t="s">
        <v>645</v>
      </c>
      <c r="D75" s="52" t="s">
        <v>1346</v>
      </c>
    </row>
    <row r="76" spans="1:4" ht="69.75" customHeight="1">
      <c r="A76" s="168">
        <v>66</v>
      </c>
      <c r="B76" s="51" t="s">
        <v>179</v>
      </c>
      <c r="C76" s="51" t="s">
        <v>646</v>
      </c>
      <c r="D76" s="52" t="s">
        <v>1347</v>
      </c>
    </row>
    <row r="77" spans="1:4" ht="70.5" customHeight="1">
      <c r="A77" s="168">
        <v>67</v>
      </c>
      <c r="B77" s="51" t="s">
        <v>179</v>
      </c>
      <c r="C77" s="51" t="s">
        <v>323</v>
      </c>
      <c r="D77" s="52" t="s">
        <v>1348</v>
      </c>
    </row>
    <row r="78" spans="1:4" ht="51.75" customHeight="1">
      <c r="A78" s="168">
        <v>68</v>
      </c>
      <c r="B78" s="51" t="s">
        <v>179</v>
      </c>
      <c r="C78" s="51" t="s">
        <v>239</v>
      </c>
      <c r="D78" s="52" t="s">
        <v>647</v>
      </c>
    </row>
    <row r="79" spans="1:4" ht="87" customHeight="1">
      <c r="A79" s="168">
        <v>69</v>
      </c>
      <c r="B79" s="51" t="s">
        <v>179</v>
      </c>
      <c r="C79" s="51" t="s">
        <v>648</v>
      </c>
      <c r="D79" s="52" t="s">
        <v>649</v>
      </c>
    </row>
    <row r="80" spans="1:4" ht="38.25" customHeight="1">
      <c r="A80" s="168">
        <v>70</v>
      </c>
      <c r="B80" s="51" t="s">
        <v>179</v>
      </c>
      <c r="C80" s="51" t="s">
        <v>650</v>
      </c>
      <c r="D80" s="52" t="s">
        <v>0</v>
      </c>
    </row>
    <row r="81" spans="1:4" ht="50.25" customHeight="1">
      <c r="A81" s="168">
        <v>71</v>
      </c>
      <c r="B81" s="51" t="s">
        <v>179</v>
      </c>
      <c r="C81" s="51" t="s">
        <v>92</v>
      </c>
      <c r="D81" s="52" t="s">
        <v>1349</v>
      </c>
    </row>
    <row r="82" spans="1:4" ht="49.5" customHeight="1">
      <c r="A82" s="168">
        <v>72</v>
      </c>
      <c r="B82" s="51" t="s">
        <v>179</v>
      </c>
      <c r="C82" s="51" t="s">
        <v>192</v>
      </c>
      <c r="D82" s="52" t="s">
        <v>193</v>
      </c>
    </row>
    <row r="83" spans="1:4" ht="36" customHeight="1">
      <c r="A83" s="168">
        <v>73</v>
      </c>
      <c r="B83" s="51" t="s">
        <v>179</v>
      </c>
      <c r="C83" s="51" t="s">
        <v>651</v>
      </c>
      <c r="D83" s="52" t="s">
        <v>80</v>
      </c>
    </row>
    <row r="84" spans="1:4" ht="48" customHeight="1">
      <c r="A84" s="168">
        <v>74</v>
      </c>
      <c r="B84" s="51" t="s">
        <v>179</v>
      </c>
      <c r="C84" s="51" t="s">
        <v>194</v>
      </c>
      <c r="D84" s="52" t="s">
        <v>1350</v>
      </c>
    </row>
    <row r="85" spans="1:4" ht="39" customHeight="1">
      <c r="A85" s="168">
        <v>75</v>
      </c>
      <c r="B85" s="51" t="s">
        <v>179</v>
      </c>
      <c r="C85" s="51" t="s">
        <v>981</v>
      </c>
      <c r="D85" s="52" t="s">
        <v>1351</v>
      </c>
    </row>
    <row r="86" spans="1:4" ht="37.5" customHeight="1">
      <c r="A86" s="168">
        <v>76</v>
      </c>
      <c r="B86" s="51">
        <v>901</v>
      </c>
      <c r="C86" s="51" t="s">
        <v>324</v>
      </c>
      <c r="D86" s="52" t="s">
        <v>325</v>
      </c>
    </row>
    <row r="87" spans="1:4" ht="80.25" customHeight="1">
      <c r="A87" s="168">
        <v>77</v>
      </c>
      <c r="B87" s="51">
        <v>901</v>
      </c>
      <c r="C87" s="51" t="s">
        <v>1</v>
      </c>
      <c r="D87" s="52" t="s">
        <v>741</v>
      </c>
    </row>
    <row r="88" spans="1:4" ht="80.25" customHeight="1">
      <c r="A88" s="168">
        <v>78</v>
      </c>
      <c r="B88" s="51">
        <v>901</v>
      </c>
      <c r="C88" s="51" t="s">
        <v>2</v>
      </c>
      <c r="D88" s="52" t="s">
        <v>93</v>
      </c>
    </row>
    <row r="89" spans="1:4" ht="96" customHeight="1">
      <c r="A89" s="168">
        <v>79</v>
      </c>
      <c r="B89" s="51">
        <v>901</v>
      </c>
      <c r="C89" s="51" t="s">
        <v>652</v>
      </c>
      <c r="D89" s="52" t="s">
        <v>653</v>
      </c>
    </row>
    <row r="90" spans="1:4" ht="114.75" customHeight="1">
      <c r="A90" s="168">
        <v>80</v>
      </c>
      <c r="B90" s="51">
        <v>901</v>
      </c>
      <c r="C90" s="51" t="s">
        <v>3</v>
      </c>
      <c r="D90" s="52" t="s">
        <v>1352</v>
      </c>
    </row>
    <row r="91" spans="1:4" ht="111.75" customHeight="1">
      <c r="A91" s="168">
        <v>81</v>
      </c>
      <c r="B91" s="51">
        <v>901</v>
      </c>
      <c r="C91" s="51" t="s">
        <v>195</v>
      </c>
      <c r="D91" s="52" t="s">
        <v>1353</v>
      </c>
    </row>
    <row r="92" spans="1:4" ht="95.25" customHeight="1">
      <c r="A92" s="168">
        <v>82</v>
      </c>
      <c r="B92" s="51">
        <v>901</v>
      </c>
      <c r="C92" s="51" t="s">
        <v>4</v>
      </c>
      <c r="D92" s="52" t="s">
        <v>94</v>
      </c>
    </row>
    <row r="93" spans="1:4" ht="33" customHeight="1">
      <c r="A93" s="168">
        <v>83</v>
      </c>
      <c r="B93" s="51">
        <v>901</v>
      </c>
      <c r="C93" s="51" t="s">
        <v>5</v>
      </c>
      <c r="D93" s="52" t="s">
        <v>133</v>
      </c>
    </row>
    <row r="94" spans="1:4" ht="67.5" customHeight="1">
      <c r="A94" s="168">
        <v>84</v>
      </c>
      <c r="B94" s="51">
        <v>901</v>
      </c>
      <c r="C94" s="51" t="s">
        <v>1091</v>
      </c>
      <c r="D94" s="52" t="s">
        <v>1092</v>
      </c>
    </row>
    <row r="95" spans="1:4" ht="52.5" customHeight="1">
      <c r="A95" s="168">
        <v>85</v>
      </c>
      <c r="B95" s="51">
        <v>901</v>
      </c>
      <c r="C95" s="51" t="s">
        <v>6</v>
      </c>
      <c r="D95" s="52" t="s">
        <v>95</v>
      </c>
    </row>
    <row r="96" spans="1:4" ht="36.75" customHeight="1">
      <c r="A96" s="168">
        <v>86</v>
      </c>
      <c r="B96" s="51" t="s">
        <v>179</v>
      </c>
      <c r="C96" s="51" t="s">
        <v>326</v>
      </c>
      <c r="D96" s="52" t="s">
        <v>327</v>
      </c>
    </row>
    <row r="97" spans="1:4" ht="69.75" customHeight="1">
      <c r="A97" s="168">
        <v>87</v>
      </c>
      <c r="B97" s="51" t="s">
        <v>179</v>
      </c>
      <c r="C97" s="51" t="s">
        <v>328</v>
      </c>
      <c r="D97" s="52" t="s">
        <v>654</v>
      </c>
    </row>
    <row r="98" spans="1:4" ht="54" customHeight="1">
      <c r="A98" s="168">
        <v>88</v>
      </c>
      <c r="B98" s="51" t="s">
        <v>179</v>
      </c>
      <c r="C98" s="51" t="s">
        <v>329</v>
      </c>
      <c r="D98" s="52" t="s">
        <v>655</v>
      </c>
    </row>
    <row r="99" spans="1:4" ht="62.25" customHeight="1">
      <c r="A99" s="168">
        <v>89</v>
      </c>
      <c r="B99" s="51" t="s">
        <v>179</v>
      </c>
      <c r="C99" s="51" t="s">
        <v>7</v>
      </c>
      <c r="D99" s="52" t="s">
        <v>8</v>
      </c>
    </row>
    <row r="100" spans="1:4" ht="62.25" customHeight="1">
      <c r="A100" s="168">
        <v>90</v>
      </c>
      <c r="B100" s="51" t="s">
        <v>179</v>
      </c>
      <c r="C100" s="51" t="s">
        <v>1177</v>
      </c>
      <c r="D100" s="52" t="s">
        <v>1082</v>
      </c>
    </row>
    <row r="101" spans="1:4" ht="77.25" customHeight="1">
      <c r="A101" s="168">
        <v>91</v>
      </c>
      <c r="B101" s="51" t="s">
        <v>179</v>
      </c>
      <c r="C101" s="51" t="s">
        <v>96</v>
      </c>
      <c r="D101" s="52" t="s">
        <v>81</v>
      </c>
    </row>
    <row r="102" spans="1:4" ht="52.5" customHeight="1">
      <c r="A102" s="168">
        <v>92</v>
      </c>
      <c r="B102" s="51" t="s">
        <v>179</v>
      </c>
      <c r="C102" s="51" t="s">
        <v>982</v>
      </c>
      <c r="D102" s="52" t="s">
        <v>983</v>
      </c>
    </row>
    <row r="103" spans="1:4" ht="46.5" customHeight="1">
      <c r="A103" s="168">
        <v>93</v>
      </c>
      <c r="B103" s="51" t="s">
        <v>179</v>
      </c>
      <c r="C103" s="51" t="s">
        <v>9</v>
      </c>
      <c r="D103" s="52" t="s">
        <v>24</v>
      </c>
    </row>
    <row r="104" spans="1:4" ht="33.75" customHeight="1">
      <c r="A104" s="168">
        <v>94</v>
      </c>
      <c r="B104" s="51">
        <v>901</v>
      </c>
      <c r="C104" s="51" t="s">
        <v>11</v>
      </c>
      <c r="D104" s="52" t="s">
        <v>134</v>
      </c>
    </row>
    <row r="105" spans="1:4" ht="20.25" customHeight="1">
      <c r="A105" s="168">
        <v>95</v>
      </c>
      <c r="B105" s="51">
        <v>901</v>
      </c>
      <c r="C105" s="51" t="s">
        <v>10</v>
      </c>
      <c r="D105" s="52" t="s">
        <v>135</v>
      </c>
    </row>
    <row r="106" spans="1:4" ht="51" customHeight="1">
      <c r="A106" s="168">
        <v>96</v>
      </c>
      <c r="B106" s="51">
        <v>901</v>
      </c>
      <c r="C106" s="51" t="s">
        <v>1178</v>
      </c>
      <c r="D106" s="52" t="s">
        <v>742</v>
      </c>
    </row>
    <row r="107" spans="1:4" ht="51.75" customHeight="1">
      <c r="A107" s="168">
        <v>97</v>
      </c>
      <c r="B107" s="51">
        <v>901</v>
      </c>
      <c r="C107" s="51" t="s">
        <v>1179</v>
      </c>
      <c r="D107" s="52" t="s">
        <v>743</v>
      </c>
    </row>
    <row r="108" spans="1:4" ht="47.25" customHeight="1">
      <c r="A108" s="168">
        <v>98</v>
      </c>
      <c r="B108" s="51" t="s">
        <v>179</v>
      </c>
      <c r="C108" s="51" t="s">
        <v>12</v>
      </c>
      <c r="D108" s="52" t="s">
        <v>13</v>
      </c>
    </row>
    <row r="109" spans="1:4" ht="38.25" customHeight="1">
      <c r="A109" s="168">
        <v>99</v>
      </c>
      <c r="B109" s="51" t="s">
        <v>68</v>
      </c>
      <c r="C109" s="51"/>
      <c r="D109" s="168" t="s">
        <v>14</v>
      </c>
    </row>
    <row r="110" spans="1:4" ht="84" customHeight="1">
      <c r="A110" s="168">
        <v>100</v>
      </c>
      <c r="B110" s="51" t="s">
        <v>68</v>
      </c>
      <c r="C110" s="51" t="s">
        <v>639</v>
      </c>
      <c r="D110" s="52" t="s">
        <v>640</v>
      </c>
    </row>
    <row r="111" spans="1:4" ht="147.75" customHeight="1">
      <c r="A111" s="168">
        <v>101</v>
      </c>
      <c r="B111" s="51" t="s">
        <v>68</v>
      </c>
      <c r="C111" s="51" t="s">
        <v>236</v>
      </c>
      <c r="D111" s="52" t="s">
        <v>1339</v>
      </c>
    </row>
    <row r="112" spans="1:4" ht="38.25" customHeight="1">
      <c r="A112" s="168">
        <v>102</v>
      </c>
      <c r="B112" s="51" t="s">
        <v>68</v>
      </c>
      <c r="C112" s="51" t="s">
        <v>650</v>
      </c>
      <c r="D112" s="52" t="s">
        <v>0</v>
      </c>
    </row>
    <row r="113" spans="1:4" ht="81" customHeight="1">
      <c r="A113" s="168">
        <v>103</v>
      </c>
      <c r="B113" s="51" t="s">
        <v>68</v>
      </c>
      <c r="C113" s="51" t="s">
        <v>196</v>
      </c>
      <c r="D113" s="52" t="s">
        <v>1354</v>
      </c>
    </row>
    <row r="114" spans="1:4" ht="66.75" customHeight="1">
      <c r="A114" s="168">
        <v>104</v>
      </c>
      <c r="B114" s="51" t="s">
        <v>68</v>
      </c>
      <c r="C114" s="51" t="s">
        <v>191</v>
      </c>
      <c r="D114" s="52" t="s">
        <v>1355</v>
      </c>
    </row>
    <row r="115" spans="1:4" ht="50.25" customHeight="1">
      <c r="A115" s="168">
        <v>105</v>
      </c>
      <c r="B115" s="51" t="s">
        <v>68</v>
      </c>
      <c r="C115" s="51" t="s">
        <v>92</v>
      </c>
      <c r="D115" s="52" t="s">
        <v>1349</v>
      </c>
    </row>
    <row r="116" spans="1:4" ht="37.5" customHeight="1">
      <c r="A116" s="168">
        <v>106</v>
      </c>
      <c r="B116" s="51" t="s">
        <v>68</v>
      </c>
      <c r="C116" s="51" t="s">
        <v>651</v>
      </c>
      <c r="D116" s="52" t="s">
        <v>80</v>
      </c>
    </row>
    <row r="117" spans="1:4" ht="47.25" customHeight="1">
      <c r="A117" s="168">
        <v>107</v>
      </c>
      <c r="B117" s="51" t="s">
        <v>68</v>
      </c>
      <c r="C117" s="51" t="s">
        <v>194</v>
      </c>
      <c r="D117" s="52" t="s">
        <v>1350</v>
      </c>
    </row>
    <row r="118" spans="1:4" ht="38.25" customHeight="1">
      <c r="A118" s="168">
        <v>108</v>
      </c>
      <c r="B118" s="51" t="s">
        <v>68</v>
      </c>
      <c r="C118" s="51" t="s">
        <v>981</v>
      </c>
      <c r="D118" s="52" t="s">
        <v>1351</v>
      </c>
    </row>
    <row r="119" spans="1:4" ht="67.5" customHeight="1">
      <c r="A119" s="168">
        <v>109</v>
      </c>
      <c r="B119" s="51" t="s">
        <v>68</v>
      </c>
      <c r="C119" s="51" t="s">
        <v>328</v>
      </c>
      <c r="D119" s="52" t="s">
        <v>984</v>
      </c>
    </row>
    <row r="120" spans="1:4" ht="53.25" customHeight="1">
      <c r="A120" s="168">
        <v>110</v>
      </c>
      <c r="B120" s="51" t="s">
        <v>68</v>
      </c>
      <c r="C120" s="51" t="s">
        <v>329</v>
      </c>
      <c r="D120" s="52" t="s">
        <v>655</v>
      </c>
    </row>
    <row r="121" spans="1:4" ht="66.75" customHeight="1">
      <c r="A121" s="168">
        <v>111</v>
      </c>
      <c r="B121" s="51" t="s">
        <v>68</v>
      </c>
      <c r="C121" s="51" t="s">
        <v>7</v>
      </c>
      <c r="D121" s="52" t="s">
        <v>8</v>
      </c>
    </row>
    <row r="122" spans="1:4" ht="66.75" customHeight="1">
      <c r="A122" s="168">
        <v>112</v>
      </c>
      <c r="B122" s="51" t="s">
        <v>68</v>
      </c>
      <c r="C122" s="51" t="s">
        <v>1177</v>
      </c>
      <c r="D122" s="52" t="s">
        <v>1082</v>
      </c>
    </row>
    <row r="123" spans="1:4" ht="53.25" customHeight="1">
      <c r="A123" s="168">
        <v>113</v>
      </c>
      <c r="B123" s="51" t="s">
        <v>68</v>
      </c>
      <c r="C123" s="51" t="s">
        <v>9</v>
      </c>
      <c r="D123" s="52" t="s">
        <v>24</v>
      </c>
    </row>
    <row r="124" spans="1:4" ht="33" customHeight="1">
      <c r="A124" s="168">
        <v>114</v>
      </c>
      <c r="B124" s="51" t="s">
        <v>68</v>
      </c>
      <c r="C124" s="51" t="s">
        <v>11</v>
      </c>
      <c r="D124" s="52" t="s">
        <v>134</v>
      </c>
    </row>
    <row r="125" spans="1:4" ht="21" customHeight="1">
      <c r="A125" s="168">
        <v>115</v>
      </c>
      <c r="B125" s="51" t="s">
        <v>68</v>
      </c>
      <c r="C125" s="51" t="s">
        <v>10</v>
      </c>
      <c r="D125" s="52" t="s">
        <v>135</v>
      </c>
    </row>
    <row r="126" spans="1:4" ht="48.75" customHeight="1">
      <c r="A126" s="168">
        <v>116</v>
      </c>
      <c r="B126" s="51" t="s">
        <v>68</v>
      </c>
      <c r="C126" s="51" t="s">
        <v>12</v>
      </c>
      <c r="D126" s="52" t="s">
        <v>13</v>
      </c>
    </row>
    <row r="127" spans="1:4" ht="47.25" customHeight="1">
      <c r="A127" s="168">
        <v>117</v>
      </c>
      <c r="B127" s="51" t="s">
        <v>69</v>
      </c>
      <c r="C127" s="51"/>
      <c r="D127" s="168" t="s">
        <v>985</v>
      </c>
    </row>
    <row r="128" spans="1:4" ht="36" customHeight="1">
      <c r="A128" s="168">
        <v>118</v>
      </c>
      <c r="B128" s="51" t="s">
        <v>69</v>
      </c>
      <c r="C128" s="51" t="s">
        <v>651</v>
      </c>
      <c r="D128" s="52" t="s">
        <v>80</v>
      </c>
    </row>
    <row r="129" spans="1:4" ht="51.75" customHeight="1">
      <c r="A129" s="168">
        <v>119</v>
      </c>
      <c r="B129" s="51" t="s">
        <v>69</v>
      </c>
      <c r="C129" s="51" t="s">
        <v>194</v>
      </c>
      <c r="D129" s="52" t="s">
        <v>1350</v>
      </c>
    </row>
    <row r="130" spans="1:4" ht="39" customHeight="1">
      <c r="A130" s="168">
        <v>120</v>
      </c>
      <c r="B130" s="51" t="s">
        <v>69</v>
      </c>
      <c r="C130" s="51" t="s">
        <v>981</v>
      </c>
      <c r="D130" s="52" t="s">
        <v>1351</v>
      </c>
    </row>
    <row r="131" spans="1:4" ht="67.5" customHeight="1">
      <c r="A131" s="168">
        <v>121</v>
      </c>
      <c r="B131" s="51" t="s">
        <v>69</v>
      </c>
      <c r="C131" s="51" t="s">
        <v>328</v>
      </c>
      <c r="D131" s="52" t="s">
        <v>654</v>
      </c>
    </row>
    <row r="132" spans="1:4" ht="51" customHeight="1">
      <c r="A132" s="168">
        <v>122</v>
      </c>
      <c r="B132" s="51" t="s">
        <v>69</v>
      </c>
      <c r="C132" s="51" t="s">
        <v>329</v>
      </c>
      <c r="D132" s="52" t="s">
        <v>655</v>
      </c>
    </row>
    <row r="133" spans="1:4" ht="66.75" customHeight="1">
      <c r="A133" s="168">
        <v>123</v>
      </c>
      <c r="B133" s="51" t="s">
        <v>69</v>
      </c>
      <c r="C133" s="51" t="s">
        <v>7</v>
      </c>
      <c r="D133" s="52" t="s">
        <v>8</v>
      </c>
    </row>
    <row r="134" spans="1:4" ht="66.75" customHeight="1">
      <c r="A134" s="168">
        <v>124</v>
      </c>
      <c r="B134" s="51" t="s">
        <v>69</v>
      </c>
      <c r="C134" s="51" t="s">
        <v>1177</v>
      </c>
      <c r="D134" s="52" t="s">
        <v>1082</v>
      </c>
    </row>
    <row r="135" spans="1:4" ht="51" customHeight="1">
      <c r="A135" s="168">
        <v>125</v>
      </c>
      <c r="B135" s="51" t="s">
        <v>69</v>
      </c>
      <c r="C135" s="51" t="s">
        <v>9</v>
      </c>
      <c r="D135" s="52" t="s">
        <v>24</v>
      </c>
    </row>
    <row r="136" spans="1:4" ht="30" customHeight="1">
      <c r="A136" s="168">
        <v>126</v>
      </c>
      <c r="B136" s="51" t="s">
        <v>69</v>
      </c>
      <c r="C136" s="51" t="s">
        <v>11</v>
      </c>
      <c r="D136" s="52" t="s">
        <v>134</v>
      </c>
    </row>
    <row r="137" spans="1:4" ht="22.5" customHeight="1">
      <c r="A137" s="168">
        <v>127</v>
      </c>
      <c r="B137" s="51" t="s">
        <v>69</v>
      </c>
      <c r="C137" s="51" t="s">
        <v>10</v>
      </c>
      <c r="D137" s="52" t="s">
        <v>135</v>
      </c>
    </row>
    <row r="138" spans="1:4" ht="48" customHeight="1">
      <c r="A138" s="168">
        <v>128</v>
      </c>
      <c r="B138" s="51" t="s">
        <v>69</v>
      </c>
      <c r="C138" s="51" t="s">
        <v>12</v>
      </c>
      <c r="D138" s="52" t="s">
        <v>13</v>
      </c>
    </row>
    <row r="139" spans="1:4" ht="34.5" customHeight="1">
      <c r="A139" s="168">
        <v>129</v>
      </c>
      <c r="B139" s="51" t="s">
        <v>57</v>
      </c>
      <c r="C139" s="52"/>
      <c r="D139" s="168" t="s">
        <v>1093</v>
      </c>
    </row>
    <row r="140" spans="1:4" ht="34.5" customHeight="1">
      <c r="A140" s="168">
        <v>130</v>
      </c>
      <c r="B140" s="169" t="s">
        <v>57</v>
      </c>
      <c r="C140" s="51" t="s">
        <v>326</v>
      </c>
      <c r="D140" s="52" t="s">
        <v>327</v>
      </c>
    </row>
    <row r="141" spans="1:4" ht="66.75" customHeight="1">
      <c r="A141" s="168">
        <v>131</v>
      </c>
      <c r="B141" s="51" t="s">
        <v>57</v>
      </c>
      <c r="C141" s="51" t="s">
        <v>7</v>
      </c>
      <c r="D141" s="52" t="s">
        <v>8</v>
      </c>
    </row>
  </sheetData>
  <sheetProtection/>
  <mergeCells count="1">
    <mergeCell ref="A8:D8"/>
  </mergeCells>
  <printOptions/>
  <pageMargins left="0.3937007874015748" right="0.1968503937007874" top="0.5905511811023623" bottom="0.5905511811023623"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G27"/>
  <sheetViews>
    <sheetView zoomScalePageLayoutView="0" workbookViewId="0" topLeftCell="A43">
      <selection activeCell="D1" sqref="D1:G1"/>
    </sheetView>
  </sheetViews>
  <sheetFormatPr defaultColWidth="9.00390625" defaultRowHeight="12.75"/>
  <cols>
    <col min="1" max="1" width="7.75390625" style="0" customWidth="1"/>
    <col min="2" max="2" width="7.875" style="0" customWidth="1"/>
    <col min="3" max="3" width="37.875" style="0" customWidth="1"/>
    <col min="4" max="4" width="13.00390625" style="0" customWidth="1"/>
    <col min="5" max="5" width="12.125" style="0" customWidth="1"/>
    <col min="6" max="6" width="16.125" style="0" customWidth="1"/>
    <col min="7" max="7" width="18.00390625" style="0" customWidth="1"/>
  </cols>
  <sheetData>
    <row r="1" spans="1:7" ht="15.75">
      <c r="A1" s="37"/>
      <c r="B1" s="37"/>
      <c r="C1" s="37"/>
      <c r="D1" s="173" t="s">
        <v>1356</v>
      </c>
      <c r="E1" s="173"/>
      <c r="F1" s="173"/>
      <c r="G1" s="173"/>
    </row>
    <row r="2" spans="1:7" ht="15.75">
      <c r="A2" s="37"/>
      <c r="B2" s="37"/>
      <c r="C2" s="37"/>
      <c r="D2" s="173" t="s">
        <v>224</v>
      </c>
      <c r="E2" s="173"/>
      <c r="F2" s="173"/>
      <c r="G2" s="173"/>
    </row>
    <row r="3" spans="1:7" ht="15.75">
      <c r="A3" s="37"/>
      <c r="B3" s="37"/>
      <c r="C3" s="37"/>
      <c r="D3" s="173" t="s">
        <v>70</v>
      </c>
      <c r="E3" s="173"/>
      <c r="F3" s="173"/>
      <c r="G3" s="173"/>
    </row>
    <row r="4" spans="1:7" ht="15.75">
      <c r="A4" s="37"/>
      <c r="B4" s="37"/>
      <c r="C4" s="37"/>
      <c r="D4" s="173" t="s">
        <v>225</v>
      </c>
      <c r="E4" s="173"/>
      <c r="F4" s="173"/>
      <c r="G4" s="173"/>
    </row>
    <row r="5" spans="1:7" ht="15.75">
      <c r="A5" s="37"/>
      <c r="B5" s="37"/>
      <c r="C5" s="37"/>
      <c r="D5" s="173" t="s">
        <v>70</v>
      </c>
      <c r="E5" s="173"/>
      <c r="F5" s="173"/>
      <c r="G5" s="173"/>
    </row>
    <row r="6" spans="1:7" ht="15.75">
      <c r="A6" s="37"/>
      <c r="B6" s="37"/>
      <c r="C6" s="114" t="s">
        <v>1119</v>
      </c>
      <c r="D6" s="114"/>
      <c r="E6" s="114"/>
      <c r="F6" s="114"/>
      <c r="G6" s="114"/>
    </row>
    <row r="7" spans="1:7" ht="15.75">
      <c r="A7" s="37"/>
      <c r="B7" s="37"/>
      <c r="C7" s="37"/>
      <c r="D7" s="37"/>
      <c r="E7" s="37"/>
      <c r="F7" s="37"/>
      <c r="G7" s="38"/>
    </row>
    <row r="8" spans="1:7" ht="15.75">
      <c r="A8" s="164" t="s">
        <v>342</v>
      </c>
      <c r="B8" s="113"/>
      <c r="C8" s="113"/>
      <c r="D8" s="113"/>
      <c r="E8" s="113"/>
      <c r="F8" s="113"/>
      <c r="G8" s="113"/>
    </row>
    <row r="9" spans="1:7" ht="15.75">
      <c r="A9" s="37"/>
      <c r="B9" s="37"/>
      <c r="C9" s="37"/>
      <c r="D9" s="37"/>
      <c r="E9" s="37"/>
      <c r="F9" s="40"/>
      <c r="G9" s="39"/>
    </row>
    <row r="10" spans="1:7" ht="85.5" customHeight="1">
      <c r="A10" s="41" t="s">
        <v>181</v>
      </c>
      <c r="B10" s="92" t="s">
        <v>27</v>
      </c>
      <c r="C10" s="43" t="s">
        <v>228</v>
      </c>
      <c r="D10" s="42" t="s">
        <v>28</v>
      </c>
      <c r="E10" s="42" t="s">
        <v>29</v>
      </c>
      <c r="F10" s="41" t="s">
        <v>656</v>
      </c>
      <c r="G10" s="43" t="s">
        <v>30</v>
      </c>
    </row>
    <row r="11" spans="1:7" ht="40.5" customHeight="1">
      <c r="A11" s="41">
        <v>1</v>
      </c>
      <c r="B11" s="45" t="s">
        <v>155</v>
      </c>
      <c r="C11" s="46" t="s">
        <v>340</v>
      </c>
      <c r="D11" s="45" t="s">
        <v>347</v>
      </c>
      <c r="E11" s="45" t="s">
        <v>348</v>
      </c>
      <c r="F11" s="45" t="s">
        <v>1180</v>
      </c>
      <c r="G11" s="174" t="s">
        <v>349</v>
      </c>
    </row>
    <row r="12" spans="1:7" ht="52.5" customHeight="1">
      <c r="A12" s="41">
        <v>2</v>
      </c>
      <c r="B12" s="45" t="s">
        <v>1072</v>
      </c>
      <c r="C12" s="46" t="s">
        <v>1073</v>
      </c>
      <c r="D12" s="45" t="s">
        <v>1094</v>
      </c>
      <c r="E12" s="45" t="s">
        <v>1095</v>
      </c>
      <c r="F12" s="45" t="s">
        <v>1096</v>
      </c>
      <c r="G12" s="174" t="s">
        <v>1097</v>
      </c>
    </row>
    <row r="13" spans="1:7" ht="49.5" customHeight="1">
      <c r="A13" s="41">
        <v>3</v>
      </c>
      <c r="B13" s="45" t="s">
        <v>79</v>
      </c>
      <c r="C13" s="46" t="s">
        <v>25</v>
      </c>
      <c r="D13" s="45" t="s">
        <v>45</v>
      </c>
      <c r="E13" s="45" t="s">
        <v>46</v>
      </c>
      <c r="F13" s="45" t="s">
        <v>1180</v>
      </c>
      <c r="G13" s="174" t="s">
        <v>47</v>
      </c>
    </row>
    <row r="14" spans="1:7" ht="65.25" customHeight="1">
      <c r="A14" s="41">
        <v>4</v>
      </c>
      <c r="B14" s="45" t="s">
        <v>22</v>
      </c>
      <c r="C14" s="46" t="s">
        <v>23</v>
      </c>
      <c r="D14" s="45" t="s">
        <v>42</v>
      </c>
      <c r="E14" s="45" t="s">
        <v>43</v>
      </c>
      <c r="F14" s="45" t="s">
        <v>1180</v>
      </c>
      <c r="G14" s="174" t="s">
        <v>44</v>
      </c>
    </row>
    <row r="15" spans="1:7" ht="69.75" customHeight="1">
      <c r="A15" s="41">
        <v>5</v>
      </c>
      <c r="B15" s="45" t="s">
        <v>21</v>
      </c>
      <c r="C15" s="46" t="s">
        <v>744</v>
      </c>
      <c r="D15" s="45" t="s">
        <v>40</v>
      </c>
      <c r="E15" s="45" t="s">
        <v>41</v>
      </c>
      <c r="F15" s="45" t="s">
        <v>1180</v>
      </c>
      <c r="G15" s="174" t="s">
        <v>109</v>
      </c>
    </row>
    <row r="16" spans="1:7" ht="96" customHeight="1">
      <c r="A16" s="41">
        <v>6</v>
      </c>
      <c r="B16" s="45" t="s">
        <v>1076</v>
      </c>
      <c r="C16" s="46" t="s">
        <v>1098</v>
      </c>
      <c r="D16" s="45" t="s">
        <v>1099</v>
      </c>
      <c r="E16" s="45" t="s">
        <v>1100</v>
      </c>
      <c r="F16" s="45" t="s">
        <v>1180</v>
      </c>
      <c r="G16" s="174" t="s">
        <v>1101</v>
      </c>
    </row>
    <row r="17" spans="1:7" ht="57" customHeight="1">
      <c r="A17" s="41">
        <v>7</v>
      </c>
      <c r="B17" s="45" t="s">
        <v>334</v>
      </c>
      <c r="C17" s="46" t="s">
        <v>350</v>
      </c>
      <c r="D17" s="45" t="s">
        <v>351</v>
      </c>
      <c r="E17" s="45" t="s">
        <v>41</v>
      </c>
      <c r="F17" s="45" t="s">
        <v>1180</v>
      </c>
      <c r="G17" s="174" t="s">
        <v>352</v>
      </c>
    </row>
    <row r="18" spans="1:7" ht="65.25" customHeight="1">
      <c r="A18" s="41">
        <v>8</v>
      </c>
      <c r="B18" s="45" t="s">
        <v>972</v>
      </c>
      <c r="C18" s="46" t="s">
        <v>1102</v>
      </c>
      <c r="D18" s="45" t="s">
        <v>1103</v>
      </c>
      <c r="E18" s="45" t="s">
        <v>43</v>
      </c>
      <c r="F18" s="45" t="s">
        <v>1180</v>
      </c>
      <c r="G18" s="174" t="s">
        <v>1104</v>
      </c>
    </row>
    <row r="19" spans="1:7" ht="65.25" customHeight="1">
      <c r="A19" s="41">
        <v>9</v>
      </c>
      <c r="B19" s="175">
        <v>150</v>
      </c>
      <c r="C19" s="44" t="s">
        <v>973</v>
      </c>
      <c r="D19" s="176">
        <v>6660014963</v>
      </c>
      <c r="E19" s="176">
        <v>667801001</v>
      </c>
      <c r="F19" s="45" t="s">
        <v>1180</v>
      </c>
      <c r="G19" s="174" t="s">
        <v>1105</v>
      </c>
    </row>
    <row r="20" spans="1:7" ht="65.25" customHeight="1">
      <c r="A20" s="41">
        <v>10</v>
      </c>
      <c r="B20" s="45" t="s">
        <v>1080</v>
      </c>
      <c r="C20" s="46" t="s">
        <v>1081</v>
      </c>
      <c r="D20" s="45" t="s">
        <v>1106</v>
      </c>
      <c r="E20" s="45" t="s">
        <v>46</v>
      </c>
      <c r="F20" s="45" t="s">
        <v>1180</v>
      </c>
      <c r="G20" s="174" t="s">
        <v>1107</v>
      </c>
    </row>
    <row r="21" spans="1:7" ht="117" customHeight="1">
      <c r="A21" s="41">
        <v>11</v>
      </c>
      <c r="B21" s="45" t="s">
        <v>104</v>
      </c>
      <c r="C21" s="46" t="s">
        <v>343</v>
      </c>
      <c r="D21" s="45" t="s">
        <v>344</v>
      </c>
      <c r="E21" s="45" t="s">
        <v>345</v>
      </c>
      <c r="F21" s="45" t="s">
        <v>1180</v>
      </c>
      <c r="G21" s="174" t="s">
        <v>346</v>
      </c>
    </row>
    <row r="22" spans="1:7" ht="81.75" customHeight="1">
      <c r="A22" s="41">
        <v>12</v>
      </c>
      <c r="B22" s="45" t="s">
        <v>15</v>
      </c>
      <c r="C22" s="46" t="s">
        <v>105</v>
      </c>
      <c r="D22" s="45" t="s">
        <v>106</v>
      </c>
      <c r="E22" s="45" t="s">
        <v>107</v>
      </c>
      <c r="F22" s="45" t="s">
        <v>657</v>
      </c>
      <c r="G22" s="46" t="s">
        <v>108</v>
      </c>
    </row>
    <row r="23" spans="1:7" ht="93" customHeight="1">
      <c r="A23" s="41">
        <v>13</v>
      </c>
      <c r="B23" s="45" t="s">
        <v>1083</v>
      </c>
      <c r="C23" s="46" t="s">
        <v>1084</v>
      </c>
      <c r="D23" s="45" t="s">
        <v>1108</v>
      </c>
      <c r="E23" s="45" t="s">
        <v>107</v>
      </c>
      <c r="F23" s="45" t="s">
        <v>1180</v>
      </c>
      <c r="G23" s="46" t="s">
        <v>1109</v>
      </c>
    </row>
    <row r="24" spans="1:7" ht="47.25">
      <c r="A24" s="41">
        <v>14</v>
      </c>
      <c r="B24" s="45" t="s">
        <v>179</v>
      </c>
      <c r="C24" s="46" t="s">
        <v>31</v>
      </c>
      <c r="D24" s="45" t="s">
        <v>32</v>
      </c>
      <c r="E24" s="45" t="s">
        <v>107</v>
      </c>
      <c r="F24" s="45" t="s">
        <v>1180</v>
      </c>
      <c r="G24" s="177" t="s">
        <v>33</v>
      </c>
    </row>
    <row r="25" spans="1:7" ht="63">
      <c r="A25" s="41">
        <v>15</v>
      </c>
      <c r="B25" s="45" t="s">
        <v>68</v>
      </c>
      <c r="C25" s="46" t="s">
        <v>35</v>
      </c>
      <c r="D25" s="45" t="s">
        <v>36</v>
      </c>
      <c r="E25" s="45" t="s">
        <v>107</v>
      </c>
      <c r="F25" s="45" t="s">
        <v>1180</v>
      </c>
      <c r="G25" s="177" t="s">
        <v>34</v>
      </c>
    </row>
    <row r="26" spans="1:7" ht="78.75">
      <c r="A26" s="41">
        <v>16</v>
      </c>
      <c r="B26" s="45" t="s">
        <v>69</v>
      </c>
      <c r="C26" s="46" t="s">
        <v>37</v>
      </c>
      <c r="D26" s="45" t="s">
        <v>38</v>
      </c>
      <c r="E26" s="45" t="s">
        <v>107</v>
      </c>
      <c r="F26" s="45" t="s">
        <v>1180</v>
      </c>
      <c r="G26" s="177" t="s">
        <v>39</v>
      </c>
    </row>
    <row r="27" spans="1:7" ht="47.25">
      <c r="A27" s="41">
        <v>17</v>
      </c>
      <c r="B27" s="45" t="s">
        <v>57</v>
      </c>
      <c r="C27" s="178" t="s">
        <v>1093</v>
      </c>
      <c r="D27" s="179">
        <v>6613010129</v>
      </c>
      <c r="E27" s="179">
        <v>661301001</v>
      </c>
      <c r="F27" s="45" t="s">
        <v>1180</v>
      </c>
      <c r="G27" s="177" t="s">
        <v>33</v>
      </c>
    </row>
  </sheetData>
  <sheetProtection/>
  <mergeCells count="7">
    <mergeCell ref="C6:G6"/>
    <mergeCell ref="A8:G8"/>
    <mergeCell ref="D1:G1"/>
    <mergeCell ref="D2:G2"/>
    <mergeCell ref="D3:G3"/>
    <mergeCell ref="D4:G4"/>
    <mergeCell ref="D5:G5"/>
  </mergeCells>
  <printOptions/>
  <pageMargins left="0.31496062992125984" right="0" top="0.7480314960629921" bottom="0.7480314960629921" header="0.31496062992125984" footer="0.3149606299212598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rgb="FF00B050"/>
  </sheetPr>
  <dimension ref="A1:K499"/>
  <sheetViews>
    <sheetView zoomScalePageLayoutView="0" workbookViewId="0" topLeftCell="A1">
      <selection activeCell="A8" sqref="A8:G8"/>
    </sheetView>
  </sheetViews>
  <sheetFormatPr defaultColWidth="9.00390625" defaultRowHeight="12.75"/>
  <cols>
    <col min="1" max="1" width="4.75390625" style="53" customWidth="1"/>
    <col min="2" max="2" width="60.75390625" style="56" customWidth="1"/>
    <col min="3" max="3" width="6.75390625" style="56" customWidth="1"/>
    <col min="4" max="4" width="10.75390625" style="56" customWidth="1"/>
    <col min="5" max="5" width="5.25390625" style="56" customWidth="1"/>
    <col min="6" max="6" width="3.00390625" style="56" hidden="1" customWidth="1"/>
    <col min="7" max="7" width="11.00390625" style="8" customWidth="1"/>
    <col min="8" max="8" width="3.00390625" style="56" hidden="1" customWidth="1"/>
    <col min="9" max="16384" width="9.125" style="10" customWidth="1"/>
  </cols>
  <sheetData>
    <row r="1" spans="1:8" s="12" customFormat="1" ht="12.75">
      <c r="A1" s="53"/>
      <c r="B1" s="56"/>
      <c r="C1" s="139" t="s">
        <v>1357</v>
      </c>
      <c r="D1" s="139"/>
      <c r="E1" s="139"/>
      <c r="F1" s="139"/>
      <c r="G1" s="139"/>
      <c r="H1" s="56"/>
    </row>
    <row r="2" spans="1:8" s="12" customFormat="1" ht="12.75">
      <c r="A2" s="53"/>
      <c r="B2" s="56"/>
      <c r="C2" s="139" t="s">
        <v>183</v>
      </c>
      <c r="D2" s="139"/>
      <c r="E2" s="139"/>
      <c r="F2" s="139"/>
      <c r="G2" s="139"/>
      <c r="H2" s="56"/>
    </row>
    <row r="3" spans="1:8" s="12" customFormat="1" ht="12.75">
      <c r="A3" s="53"/>
      <c r="B3" s="56"/>
      <c r="C3" s="139" t="s">
        <v>70</v>
      </c>
      <c r="D3" s="139"/>
      <c r="E3" s="139"/>
      <c r="F3" s="139"/>
      <c r="G3" s="139"/>
      <c r="H3" s="56"/>
    </row>
    <row r="4" spans="1:8" s="12" customFormat="1" ht="12.75">
      <c r="A4" s="53"/>
      <c r="B4" s="56"/>
      <c r="C4" s="139" t="s">
        <v>71</v>
      </c>
      <c r="D4" s="139"/>
      <c r="E4" s="139"/>
      <c r="F4" s="139"/>
      <c r="G4" s="139"/>
      <c r="H4" s="56"/>
    </row>
    <row r="5" spans="1:8" s="12" customFormat="1" ht="12.75">
      <c r="A5" s="53"/>
      <c r="B5" s="56"/>
      <c r="C5" s="139" t="s">
        <v>70</v>
      </c>
      <c r="D5" s="139"/>
      <c r="E5" s="139"/>
      <c r="F5" s="139"/>
      <c r="G5" s="139"/>
      <c r="H5" s="56"/>
    </row>
    <row r="6" spans="1:8" s="12" customFormat="1" ht="12.75">
      <c r="A6" s="53"/>
      <c r="B6" s="56"/>
      <c r="C6" s="56"/>
      <c r="D6" s="56"/>
      <c r="E6" s="56"/>
      <c r="F6" s="56"/>
      <c r="G6" s="7" t="s">
        <v>1119</v>
      </c>
      <c r="H6" s="56"/>
    </row>
    <row r="7" spans="1:8" s="12" customFormat="1" ht="9" customHeight="1">
      <c r="A7" s="53"/>
      <c r="B7" s="56"/>
      <c r="C7" s="56"/>
      <c r="D7" s="56"/>
      <c r="E7" s="56"/>
      <c r="F7" s="56"/>
      <c r="G7" s="7"/>
      <c r="H7" s="56"/>
    </row>
    <row r="8" spans="1:7" s="12" customFormat="1" ht="51.75" customHeight="1">
      <c r="A8" s="180" t="s">
        <v>1121</v>
      </c>
      <c r="B8" s="181"/>
      <c r="C8" s="181"/>
      <c r="D8" s="181"/>
      <c r="E8" s="181"/>
      <c r="F8" s="181"/>
      <c r="G8" s="181"/>
    </row>
    <row r="9" spans="2:8" ht="12">
      <c r="B9" s="57"/>
      <c r="C9" s="57"/>
      <c r="D9" s="57"/>
      <c r="E9" s="57"/>
      <c r="F9" s="57"/>
      <c r="G9" s="7"/>
      <c r="H9" s="57"/>
    </row>
    <row r="10" spans="1:8" ht="50.25" customHeight="1">
      <c r="A10" s="84" t="s">
        <v>187</v>
      </c>
      <c r="B10" s="9" t="s">
        <v>477</v>
      </c>
      <c r="C10" s="84" t="s">
        <v>75</v>
      </c>
      <c r="D10" s="84" t="s">
        <v>182</v>
      </c>
      <c r="E10" s="84" t="s">
        <v>185</v>
      </c>
      <c r="F10" s="84"/>
      <c r="G10" s="15" t="s">
        <v>177</v>
      </c>
      <c r="H10" s="90"/>
    </row>
    <row r="11" spans="1:8" ht="12">
      <c r="A11" s="55">
        <v>1</v>
      </c>
      <c r="B11" s="84">
        <v>2</v>
      </c>
      <c r="C11" s="84">
        <v>3</v>
      </c>
      <c r="D11" s="84">
        <v>4</v>
      </c>
      <c r="E11" s="84">
        <v>5</v>
      </c>
      <c r="F11" s="84"/>
      <c r="G11" s="9">
        <v>6</v>
      </c>
      <c r="H11" s="90"/>
    </row>
    <row r="12" spans="1:8" ht="12.75">
      <c r="A12" s="97">
        <v>1</v>
      </c>
      <c r="B12" s="93" t="s">
        <v>58</v>
      </c>
      <c r="C12" s="94" t="s">
        <v>156</v>
      </c>
      <c r="D12" s="94" t="s">
        <v>745</v>
      </c>
      <c r="E12" s="94" t="s">
        <v>72</v>
      </c>
      <c r="F12" s="95">
        <v>85916513</v>
      </c>
      <c r="G12" s="182">
        <f aca="true" t="shared" si="0" ref="G12:G76">H12/1000</f>
        <v>85916.513</v>
      </c>
      <c r="H12" s="95">
        <v>85916513</v>
      </c>
    </row>
    <row r="13" spans="1:8" ht="25.5">
      <c r="A13" s="97">
        <f aca="true" t="shared" si="1" ref="A13:A76">1+A12</f>
        <v>2</v>
      </c>
      <c r="B13" s="93" t="s">
        <v>59</v>
      </c>
      <c r="C13" s="94" t="s">
        <v>157</v>
      </c>
      <c r="D13" s="94" t="s">
        <v>745</v>
      </c>
      <c r="E13" s="94" t="s">
        <v>72</v>
      </c>
      <c r="F13" s="95">
        <v>1912534</v>
      </c>
      <c r="G13" s="182">
        <f t="shared" si="0"/>
        <v>1912.534</v>
      </c>
      <c r="H13" s="95">
        <v>1912534</v>
      </c>
    </row>
    <row r="14" spans="1:8" ht="12.75">
      <c r="A14" s="97">
        <f t="shared" si="1"/>
        <v>3</v>
      </c>
      <c r="B14" s="93" t="s">
        <v>353</v>
      </c>
      <c r="C14" s="94" t="s">
        <v>157</v>
      </c>
      <c r="D14" s="94" t="s">
        <v>746</v>
      </c>
      <c r="E14" s="94" t="s">
        <v>72</v>
      </c>
      <c r="F14" s="95">
        <v>1912534</v>
      </c>
      <c r="G14" s="182">
        <f t="shared" si="0"/>
        <v>1912.534</v>
      </c>
      <c r="H14" s="95">
        <v>1912534</v>
      </c>
    </row>
    <row r="15" spans="1:8" ht="12.75">
      <c r="A15" s="97">
        <f t="shared" si="1"/>
        <v>4</v>
      </c>
      <c r="B15" s="93" t="s">
        <v>278</v>
      </c>
      <c r="C15" s="94" t="s">
        <v>157</v>
      </c>
      <c r="D15" s="94" t="s">
        <v>747</v>
      </c>
      <c r="E15" s="94" t="s">
        <v>72</v>
      </c>
      <c r="F15" s="95">
        <v>1912534</v>
      </c>
      <c r="G15" s="182">
        <f t="shared" si="0"/>
        <v>1912.534</v>
      </c>
      <c r="H15" s="95">
        <v>1912534</v>
      </c>
    </row>
    <row r="16" spans="1:8" ht="25.5">
      <c r="A16" s="97">
        <f t="shared" si="1"/>
        <v>5</v>
      </c>
      <c r="B16" s="93" t="s">
        <v>370</v>
      </c>
      <c r="C16" s="94" t="s">
        <v>157</v>
      </c>
      <c r="D16" s="94" t="s">
        <v>747</v>
      </c>
      <c r="E16" s="94" t="s">
        <v>360</v>
      </c>
      <c r="F16" s="95">
        <v>1912534</v>
      </c>
      <c r="G16" s="182">
        <f t="shared" si="0"/>
        <v>1912.534</v>
      </c>
      <c r="H16" s="95">
        <v>1912534</v>
      </c>
    </row>
    <row r="17" spans="1:8" ht="38.25">
      <c r="A17" s="97">
        <f t="shared" si="1"/>
        <v>6</v>
      </c>
      <c r="B17" s="93" t="s">
        <v>60</v>
      </c>
      <c r="C17" s="94" t="s">
        <v>158</v>
      </c>
      <c r="D17" s="94" t="s">
        <v>745</v>
      </c>
      <c r="E17" s="94" t="s">
        <v>72</v>
      </c>
      <c r="F17" s="95">
        <v>3654100</v>
      </c>
      <c r="G17" s="182">
        <f t="shared" si="0"/>
        <v>3654.1</v>
      </c>
      <c r="H17" s="95">
        <v>3654100</v>
      </c>
    </row>
    <row r="18" spans="1:8" ht="12.75">
      <c r="A18" s="97">
        <f t="shared" si="1"/>
        <v>7</v>
      </c>
      <c r="B18" s="93" t="s">
        <v>353</v>
      </c>
      <c r="C18" s="94" t="s">
        <v>158</v>
      </c>
      <c r="D18" s="94" t="s">
        <v>746</v>
      </c>
      <c r="E18" s="94" t="s">
        <v>72</v>
      </c>
      <c r="F18" s="95">
        <v>3654100</v>
      </c>
      <c r="G18" s="182">
        <f t="shared" si="0"/>
        <v>3654.1</v>
      </c>
      <c r="H18" s="95">
        <v>3654100</v>
      </c>
    </row>
    <row r="19" spans="1:8" ht="25.5">
      <c r="A19" s="97">
        <f t="shared" si="1"/>
        <v>8</v>
      </c>
      <c r="B19" s="93" t="s">
        <v>371</v>
      </c>
      <c r="C19" s="94" t="s">
        <v>158</v>
      </c>
      <c r="D19" s="94" t="s">
        <v>748</v>
      </c>
      <c r="E19" s="94" t="s">
        <v>72</v>
      </c>
      <c r="F19" s="95">
        <v>1807843</v>
      </c>
      <c r="G19" s="182">
        <f t="shared" si="0"/>
        <v>1807.843</v>
      </c>
      <c r="H19" s="95">
        <v>1807843</v>
      </c>
    </row>
    <row r="20" spans="1:8" ht="25.5">
      <c r="A20" s="97">
        <f t="shared" si="1"/>
        <v>9</v>
      </c>
      <c r="B20" s="93" t="s">
        <v>370</v>
      </c>
      <c r="C20" s="94" t="s">
        <v>158</v>
      </c>
      <c r="D20" s="94" t="s">
        <v>748</v>
      </c>
      <c r="E20" s="94" t="s">
        <v>360</v>
      </c>
      <c r="F20" s="95">
        <v>1754243</v>
      </c>
      <c r="G20" s="182">
        <f t="shared" si="0"/>
        <v>1754.243</v>
      </c>
      <c r="H20" s="95">
        <v>1754243</v>
      </c>
    </row>
    <row r="21" spans="1:8" ht="25.5">
      <c r="A21" s="97">
        <f t="shared" si="1"/>
        <v>10</v>
      </c>
      <c r="B21" s="93" t="s">
        <v>372</v>
      </c>
      <c r="C21" s="94" t="s">
        <v>158</v>
      </c>
      <c r="D21" s="94" t="s">
        <v>748</v>
      </c>
      <c r="E21" s="94" t="s">
        <v>361</v>
      </c>
      <c r="F21" s="95">
        <v>53600</v>
      </c>
      <c r="G21" s="182">
        <f t="shared" si="0"/>
        <v>53.6</v>
      </c>
      <c r="H21" s="95">
        <v>53600</v>
      </c>
    </row>
    <row r="22" spans="1:8" ht="25.5">
      <c r="A22" s="97">
        <f t="shared" si="1"/>
        <v>11</v>
      </c>
      <c r="B22" s="93" t="s">
        <v>468</v>
      </c>
      <c r="C22" s="94" t="s">
        <v>158</v>
      </c>
      <c r="D22" s="94" t="s">
        <v>923</v>
      </c>
      <c r="E22" s="94" t="s">
        <v>72</v>
      </c>
      <c r="F22" s="95">
        <v>1666257</v>
      </c>
      <c r="G22" s="182">
        <f t="shared" si="0"/>
        <v>1666.257</v>
      </c>
      <c r="H22" s="95">
        <v>1666257</v>
      </c>
    </row>
    <row r="23" spans="1:8" ht="25.5">
      <c r="A23" s="97">
        <f t="shared" si="1"/>
        <v>12</v>
      </c>
      <c r="B23" s="93" t="s">
        <v>370</v>
      </c>
      <c r="C23" s="94" t="s">
        <v>158</v>
      </c>
      <c r="D23" s="94" t="s">
        <v>923</v>
      </c>
      <c r="E23" s="94" t="s">
        <v>360</v>
      </c>
      <c r="F23" s="95">
        <v>1666257</v>
      </c>
      <c r="G23" s="182">
        <f t="shared" si="0"/>
        <v>1666.257</v>
      </c>
      <c r="H23" s="95">
        <v>1666257</v>
      </c>
    </row>
    <row r="24" spans="1:8" ht="25.5">
      <c r="A24" s="97">
        <f t="shared" si="1"/>
        <v>13</v>
      </c>
      <c r="B24" s="93" t="s">
        <v>596</v>
      </c>
      <c r="C24" s="94" t="s">
        <v>158</v>
      </c>
      <c r="D24" s="94" t="s">
        <v>924</v>
      </c>
      <c r="E24" s="94" t="s">
        <v>72</v>
      </c>
      <c r="F24" s="95">
        <v>180000</v>
      </c>
      <c r="G24" s="182">
        <f t="shared" si="0"/>
        <v>180</v>
      </c>
      <c r="H24" s="95">
        <v>180000</v>
      </c>
    </row>
    <row r="25" spans="1:8" ht="25.5">
      <c r="A25" s="97">
        <f t="shared" si="1"/>
        <v>14</v>
      </c>
      <c r="B25" s="93" t="s">
        <v>370</v>
      </c>
      <c r="C25" s="94" t="s">
        <v>158</v>
      </c>
      <c r="D25" s="94" t="s">
        <v>924</v>
      </c>
      <c r="E25" s="94" t="s">
        <v>360</v>
      </c>
      <c r="F25" s="95">
        <v>180000</v>
      </c>
      <c r="G25" s="182">
        <f t="shared" si="0"/>
        <v>180</v>
      </c>
      <c r="H25" s="95">
        <v>180000</v>
      </c>
    </row>
    <row r="26" spans="1:8" ht="38.25">
      <c r="A26" s="97">
        <f t="shared" si="1"/>
        <v>15</v>
      </c>
      <c r="B26" s="93" t="s">
        <v>61</v>
      </c>
      <c r="C26" s="94" t="s">
        <v>159</v>
      </c>
      <c r="D26" s="94" t="s">
        <v>745</v>
      </c>
      <c r="E26" s="94" t="s">
        <v>72</v>
      </c>
      <c r="F26" s="95">
        <v>28512505</v>
      </c>
      <c r="G26" s="182">
        <f t="shared" si="0"/>
        <v>28512.505</v>
      </c>
      <c r="H26" s="95">
        <v>28512505</v>
      </c>
    </row>
    <row r="27" spans="1:8" ht="12.75">
      <c r="A27" s="97">
        <f t="shared" si="1"/>
        <v>16</v>
      </c>
      <c r="B27" s="93" t="s">
        <v>353</v>
      </c>
      <c r="C27" s="94" t="s">
        <v>159</v>
      </c>
      <c r="D27" s="94" t="s">
        <v>746</v>
      </c>
      <c r="E27" s="94" t="s">
        <v>72</v>
      </c>
      <c r="F27" s="95">
        <v>28512505</v>
      </c>
      <c r="G27" s="182">
        <f t="shared" si="0"/>
        <v>28512.505</v>
      </c>
      <c r="H27" s="95">
        <v>28512505</v>
      </c>
    </row>
    <row r="28" spans="1:8" ht="25.5">
      <c r="A28" s="97">
        <f t="shared" si="1"/>
        <v>17</v>
      </c>
      <c r="B28" s="93" t="s">
        <v>371</v>
      </c>
      <c r="C28" s="94" t="s">
        <v>159</v>
      </c>
      <c r="D28" s="94" t="s">
        <v>748</v>
      </c>
      <c r="E28" s="94" t="s">
        <v>72</v>
      </c>
      <c r="F28" s="95">
        <v>28512505</v>
      </c>
      <c r="G28" s="182">
        <f t="shared" si="0"/>
        <v>28512.505</v>
      </c>
      <c r="H28" s="95">
        <v>28512505</v>
      </c>
    </row>
    <row r="29" spans="1:8" ht="27.75" customHeight="1">
      <c r="A29" s="97">
        <f t="shared" si="1"/>
        <v>18</v>
      </c>
      <c r="B29" s="93" t="s">
        <v>370</v>
      </c>
      <c r="C29" s="94" t="s">
        <v>159</v>
      </c>
      <c r="D29" s="94" t="s">
        <v>748</v>
      </c>
      <c r="E29" s="94" t="s">
        <v>360</v>
      </c>
      <c r="F29" s="95">
        <v>28094505</v>
      </c>
      <c r="G29" s="182">
        <f t="shared" si="0"/>
        <v>28094.505</v>
      </c>
      <c r="H29" s="95">
        <v>28094505</v>
      </c>
    </row>
    <row r="30" spans="1:8" ht="25.5">
      <c r="A30" s="97">
        <f t="shared" si="1"/>
        <v>19</v>
      </c>
      <c r="B30" s="93" t="s">
        <v>372</v>
      </c>
      <c r="C30" s="94" t="s">
        <v>159</v>
      </c>
      <c r="D30" s="94" t="s">
        <v>748</v>
      </c>
      <c r="E30" s="94" t="s">
        <v>361</v>
      </c>
      <c r="F30" s="95">
        <v>417000</v>
      </c>
      <c r="G30" s="182">
        <f t="shared" si="0"/>
        <v>417</v>
      </c>
      <c r="H30" s="95">
        <v>417000</v>
      </c>
    </row>
    <row r="31" spans="1:8" ht="12.75">
      <c r="A31" s="97">
        <f t="shared" si="1"/>
        <v>20</v>
      </c>
      <c r="B31" s="93" t="s">
        <v>379</v>
      </c>
      <c r="C31" s="94" t="s">
        <v>159</v>
      </c>
      <c r="D31" s="94" t="s">
        <v>748</v>
      </c>
      <c r="E31" s="94" t="s">
        <v>363</v>
      </c>
      <c r="F31" s="95">
        <v>1000</v>
      </c>
      <c r="G31" s="182">
        <f t="shared" si="0"/>
        <v>1</v>
      </c>
      <c r="H31" s="95">
        <v>1000</v>
      </c>
    </row>
    <row r="32" spans="1:8" ht="38.25">
      <c r="A32" s="97">
        <f t="shared" si="1"/>
        <v>21</v>
      </c>
      <c r="B32" s="93" t="s">
        <v>198</v>
      </c>
      <c r="C32" s="94" t="s">
        <v>197</v>
      </c>
      <c r="D32" s="94" t="s">
        <v>745</v>
      </c>
      <c r="E32" s="94" t="s">
        <v>72</v>
      </c>
      <c r="F32" s="95">
        <v>16426944</v>
      </c>
      <c r="G32" s="182">
        <f t="shared" si="0"/>
        <v>16426.944</v>
      </c>
      <c r="H32" s="95">
        <v>16426944</v>
      </c>
    </row>
    <row r="33" spans="1:8" ht="24.75" customHeight="1">
      <c r="A33" s="97">
        <f t="shared" si="1"/>
        <v>22</v>
      </c>
      <c r="B33" s="93" t="s">
        <v>353</v>
      </c>
      <c r="C33" s="94" t="s">
        <v>197</v>
      </c>
      <c r="D33" s="94" t="s">
        <v>746</v>
      </c>
      <c r="E33" s="94" t="s">
        <v>72</v>
      </c>
      <c r="F33" s="95">
        <v>16426944</v>
      </c>
      <c r="G33" s="182">
        <f t="shared" si="0"/>
        <v>16426.944</v>
      </c>
      <c r="H33" s="95">
        <v>16426944</v>
      </c>
    </row>
    <row r="34" spans="1:8" ht="25.5">
      <c r="A34" s="97">
        <f t="shared" si="1"/>
        <v>23</v>
      </c>
      <c r="B34" s="93" t="s">
        <v>371</v>
      </c>
      <c r="C34" s="94" t="s">
        <v>197</v>
      </c>
      <c r="D34" s="94" t="s">
        <v>748</v>
      </c>
      <c r="E34" s="94" t="s">
        <v>72</v>
      </c>
      <c r="F34" s="95">
        <v>15424668</v>
      </c>
      <c r="G34" s="182">
        <f t="shared" si="0"/>
        <v>15424.668</v>
      </c>
      <c r="H34" s="95">
        <v>15424668</v>
      </c>
    </row>
    <row r="35" spans="1:8" ht="25.5">
      <c r="A35" s="97">
        <f t="shared" si="1"/>
        <v>24</v>
      </c>
      <c r="B35" s="93" t="s">
        <v>370</v>
      </c>
      <c r="C35" s="94" t="s">
        <v>197</v>
      </c>
      <c r="D35" s="94" t="s">
        <v>748</v>
      </c>
      <c r="E35" s="94" t="s">
        <v>360</v>
      </c>
      <c r="F35" s="95">
        <v>13512228</v>
      </c>
      <c r="G35" s="182">
        <f t="shared" si="0"/>
        <v>13512.228</v>
      </c>
      <c r="H35" s="95">
        <v>13512228</v>
      </c>
    </row>
    <row r="36" spans="1:8" ht="25.5">
      <c r="A36" s="97">
        <f t="shared" si="1"/>
        <v>25</v>
      </c>
      <c r="B36" s="93" t="s">
        <v>372</v>
      </c>
      <c r="C36" s="94" t="s">
        <v>197</v>
      </c>
      <c r="D36" s="94" t="s">
        <v>748</v>
      </c>
      <c r="E36" s="94" t="s">
        <v>361</v>
      </c>
      <c r="F36" s="95">
        <v>1912440</v>
      </c>
      <c r="G36" s="182">
        <f t="shared" si="0"/>
        <v>1912.44</v>
      </c>
      <c r="H36" s="95">
        <v>1912440</v>
      </c>
    </row>
    <row r="37" spans="1:8" ht="25.5">
      <c r="A37" s="97">
        <f t="shared" si="1"/>
        <v>26</v>
      </c>
      <c r="B37" s="93" t="s">
        <v>469</v>
      </c>
      <c r="C37" s="94" t="s">
        <v>197</v>
      </c>
      <c r="D37" s="94" t="s">
        <v>925</v>
      </c>
      <c r="E37" s="94" t="s">
        <v>72</v>
      </c>
      <c r="F37" s="95">
        <v>1002276</v>
      </c>
      <c r="G37" s="182">
        <f t="shared" si="0"/>
        <v>1002.276</v>
      </c>
      <c r="H37" s="95">
        <v>1002276</v>
      </c>
    </row>
    <row r="38" spans="1:8" ht="25.5">
      <c r="A38" s="97">
        <f t="shared" si="1"/>
        <v>27</v>
      </c>
      <c r="B38" s="93" t="s">
        <v>370</v>
      </c>
      <c r="C38" s="94" t="s">
        <v>197</v>
      </c>
      <c r="D38" s="94" t="s">
        <v>925</v>
      </c>
      <c r="E38" s="94" t="s">
        <v>360</v>
      </c>
      <c r="F38" s="95">
        <v>1002276</v>
      </c>
      <c r="G38" s="182">
        <f t="shared" si="0"/>
        <v>1002.276</v>
      </c>
      <c r="H38" s="95">
        <v>1002276</v>
      </c>
    </row>
    <row r="39" spans="1:8" ht="12.75">
      <c r="A39" s="97">
        <f t="shared" si="1"/>
        <v>28</v>
      </c>
      <c r="B39" s="93" t="s">
        <v>62</v>
      </c>
      <c r="C39" s="94" t="s">
        <v>279</v>
      </c>
      <c r="D39" s="94" t="s">
        <v>745</v>
      </c>
      <c r="E39" s="94" t="s">
        <v>72</v>
      </c>
      <c r="F39" s="95">
        <v>1000000</v>
      </c>
      <c r="G39" s="182">
        <f t="shared" si="0"/>
        <v>1000</v>
      </c>
      <c r="H39" s="95">
        <v>1000000</v>
      </c>
    </row>
    <row r="40" spans="1:8" ht="12.75">
      <c r="A40" s="97">
        <f t="shared" si="1"/>
        <v>29</v>
      </c>
      <c r="B40" s="93" t="s">
        <v>353</v>
      </c>
      <c r="C40" s="94" t="s">
        <v>279</v>
      </c>
      <c r="D40" s="94" t="s">
        <v>746</v>
      </c>
      <c r="E40" s="94" t="s">
        <v>72</v>
      </c>
      <c r="F40" s="95">
        <v>1000000</v>
      </c>
      <c r="G40" s="182">
        <f t="shared" si="0"/>
        <v>1000</v>
      </c>
      <c r="H40" s="95">
        <v>1000000</v>
      </c>
    </row>
    <row r="41" spans="1:8" ht="12.75">
      <c r="A41" s="97">
        <f t="shared" si="1"/>
        <v>30</v>
      </c>
      <c r="B41" s="93" t="s">
        <v>280</v>
      </c>
      <c r="C41" s="94" t="s">
        <v>279</v>
      </c>
      <c r="D41" s="94" t="s">
        <v>749</v>
      </c>
      <c r="E41" s="94" t="s">
        <v>72</v>
      </c>
      <c r="F41" s="95">
        <v>1000000</v>
      </c>
      <c r="G41" s="182">
        <f t="shared" si="0"/>
        <v>1000</v>
      </c>
      <c r="H41" s="95">
        <v>1000000</v>
      </c>
    </row>
    <row r="42" spans="1:8" ht="12.75">
      <c r="A42" s="97">
        <f t="shared" si="1"/>
        <v>31</v>
      </c>
      <c r="B42" s="93" t="s">
        <v>373</v>
      </c>
      <c r="C42" s="94" t="s">
        <v>279</v>
      </c>
      <c r="D42" s="94" t="s">
        <v>749</v>
      </c>
      <c r="E42" s="94" t="s">
        <v>354</v>
      </c>
      <c r="F42" s="95">
        <v>1000000</v>
      </c>
      <c r="G42" s="182">
        <f t="shared" si="0"/>
        <v>1000</v>
      </c>
      <c r="H42" s="95">
        <v>1000000</v>
      </c>
    </row>
    <row r="43" spans="1:8" ht="12.75">
      <c r="A43" s="97">
        <f t="shared" si="1"/>
        <v>32</v>
      </c>
      <c r="B43" s="93" t="s">
        <v>63</v>
      </c>
      <c r="C43" s="94" t="s">
        <v>281</v>
      </c>
      <c r="D43" s="94" t="s">
        <v>745</v>
      </c>
      <c r="E43" s="94" t="s">
        <v>72</v>
      </c>
      <c r="F43" s="95">
        <v>34410430</v>
      </c>
      <c r="G43" s="182">
        <f t="shared" si="0"/>
        <v>34410.43</v>
      </c>
      <c r="H43" s="95">
        <v>34410430</v>
      </c>
    </row>
    <row r="44" spans="1:8" ht="51">
      <c r="A44" s="97">
        <f t="shared" si="1"/>
        <v>33</v>
      </c>
      <c r="B44" s="93" t="s">
        <v>1256</v>
      </c>
      <c r="C44" s="94" t="s">
        <v>281</v>
      </c>
      <c r="D44" s="94" t="s">
        <v>750</v>
      </c>
      <c r="E44" s="94" t="s">
        <v>72</v>
      </c>
      <c r="F44" s="95">
        <v>25129100</v>
      </c>
      <c r="G44" s="182">
        <f t="shared" si="0"/>
        <v>25129.1</v>
      </c>
      <c r="H44" s="95">
        <v>25129100</v>
      </c>
    </row>
    <row r="45" spans="1:8" ht="38.25">
      <c r="A45" s="97">
        <f t="shared" si="1"/>
        <v>34</v>
      </c>
      <c r="B45" s="93" t="s">
        <v>597</v>
      </c>
      <c r="C45" s="94" t="s">
        <v>281</v>
      </c>
      <c r="D45" s="94" t="s">
        <v>751</v>
      </c>
      <c r="E45" s="94" t="s">
        <v>72</v>
      </c>
      <c r="F45" s="95">
        <v>20468972</v>
      </c>
      <c r="G45" s="182">
        <f t="shared" si="0"/>
        <v>20468.972</v>
      </c>
      <c r="H45" s="95">
        <v>20468972</v>
      </c>
    </row>
    <row r="46" spans="1:8" ht="12.75">
      <c r="A46" s="97">
        <f t="shared" si="1"/>
        <v>35</v>
      </c>
      <c r="B46" s="93" t="s">
        <v>378</v>
      </c>
      <c r="C46" s="94" t="s">
        <v>281</v>
      </c>
      <c r="D46" s="94" t="s">
        <v>751</v>
      </c>
      <c r="E46" s="94" t="s">
        <v>362</v>
      </c>
      <c r="F46" s="95">
        <v>12032420</v>
      </c>
      <c r="G46" s="182">
        <f t="shared" si="0"/>
        <v>12032.42</v>
      </c>
      <c r="H46" s="95">
        <v>12032420</v>
      </c>
    </row>
    <row r="47" spans="1:8" ht="25.5">
      <c r="A47" s="97">
        <f t="shared" si="1"/>
        <v>36</v>
      </c>
      <c r="B47" s="93" t="s">
        <v>372</v>
      </c>
      <c r="C47" s="94" t="s">
        <v>281</v>
      </c>
      <c r="D47" s="94" t="s">
        <v>751</v>
      </c>
      <c r="E47" s="94" t="s">
        <v>361</v>
      </c>
      <c r="F47" s="95">
        <v>8185865</v>
      </c>
      <c r="G47" s="182">
        <f t="shared" si="0"/>
        <v>8185.865</v>
      </c>
      <c r="H47" s="95">
        <v>8185865</v>
      </c>
    </row>
    <row r="48" spans="1:8" ht="12.75">
      <c r="A48" s="97">
        <f t="shared" si="1"/>
        <v>37</v>
      </c>
      <c r="B48" s="93" t="s">
        <v>379</v>
      </c>
      <c r="C48" s="94" t="s">
        <v>281</v>
      </c>
      <c r="D48" s="94" t="s">
        <v>751</v>
      </c>
      <c r="E48" s="94" t="s">
        <v>363</v>
      </c>
      <c r="F48" s="95">
        <v>250687</v>
      </c>
      <c r="G48" s="182">
        <f t="shared" si="0"/>
        <v>250.687</v>
      </c>
      <c r="H48" s="95">
        <v>250687</v>
      </c>
    </row>
    <row r="49" spans="1:8" ht="51">
      <c r="A49" s="97">
        <f t="shared" si="1"/>
        <v>38</v>
      </c>
      <c r="B49" s="93" t="s">
        <v>374</v>
      </c>
      <c r="C49" s="94" t="s">
        <v>281</v>
      </c>
      <c r="D49" s="94" t="s">
        <v>752</v>
      </c>
      <c r="E49" s="94" t="s">
        <v>72</v>
      </c>
      <c r="F49" s="95">
        <v>50000</v>
      </c>
      <c r="G49" s="182">
        <f t="shared" si="0"/>
        <v>50</v>
      </c>
      <c r="H49" s="95">
        <v>50000</v>
      </c>
    </row>
    <row r="50" spans="1:8" ht="25.5">
      <c r="A50" s="97">
        <f t="shared" si="1"/>
        <v>39</v>
      </c>
      <c r="B50" s="93" t="s">
        <v>372</v>
      </c>
      <c r="C50" s="94" t="s">
        <v>281</v>
      </c>
      <c r="D50" s="94" t="s">
        <v>752</v>
      </c>
      <c r="E50" s="94" t="s">
        <v>361</v>
      </c>
      <c r="F50" s="95">
        <v>50000</v>
      </c>
      <c r="G50" s="182">
        <f t="shared" si="0"/>
        <v>50</v>
      </c>
      <c r="H50" s="95">
        <v>50000</v>
      </c>
    </row>
    <row r="51" spans="1:8" ht="38.25">
      <c r="A51" s="97">
        <f t="shared" si="1"/>
        <v>40</v>
      </c>
      <c r="B51" s="93" t="s">
        <v>986</v>
      </c>
      <c r="C51" s="94" t="s">
        <v>281</v>
      </c>
      <c r="D51" s="94" t="s">
        <v>753</v>
      </c>
      <c r="E51" s="94" t="s">
        <v>72</v>
      </c>
      <c r="F51" s="95">
        <v>100000</v>
      </c>
      <c r="G51" s="182">
        <f t="shared" si="0"/>
        <v>100</v>
      </c>
      <c r="H51" s="95">
        <v>100000</v>
      </c>
    </row>
    <row r="52" spans="1:8" ht="25.5">
      <c r="A52" s="97">
        <f t="shared" si="1"/>
        <v>41</v>
      </c>
      <c r="B52" s="93" t="s">
        <v>372</v>
      </c>
      <c r="C52" s="94" t="s">
        <v>281</v>
      </c>
      <c r="D52" s="94" t="s">
        <v>753</v>
      </c>
      <c r="E52" s="94" t="s">
        <v>361</v>
      </c>
      <c r="F52" s="95">
        <v>100000</v>
      </c>
      <c r="G52" s="182">
        <f t="shared" si="0"/>
        <v>100</v>
      </c>
      <c r="H52" s="95">
        <v>100000</v>
      </c>
    </row>
    <row r="53" spans="1:8" ht="12.75">
      <c r="A53" s="97">
        <f t="shared" si="1"/>
        <v>42</v>
      </c>
      <c r="B53" s="93" t="s">
        <v>987</v>
      </c>
      <c r="C53" s="94" t="s">
        <v>281</v>
      </c>
      <c r="D53" s="94" t="s">
        <v>988</v>
      </c>
      <c r="E53" s="94" t="s">
        <v>72</v>
      </c>
      <c r="F53" s="95">
        <v>550000</v>
      </c>
      <c r="G53" s="182">
        <f t="shared" si="0"/>
        <v>550</v>
      </c>
      <c r="H53" s="95">
        <v>550000</v>
      </c>
    </row>
    <row r="54" spans="1:8" ht="25.5">
      <c r="A54" s="97">
        <f t="shared" si="1"/>
        <v>43</v>
      </c>
      <c r="B54" s="93" t="s">
        <v>370</v>
      </c>
      <c r="C54" s="94" t="s">
        <v>281</v>
      </c>
      <c r="D54" s="94" t="s">
        <v>988</v>
      </c>
      <c r="E54" s="94" t="s">
        <v>360</v>
      </c>
      <c r="F54" s="95">
        <v>210000</v>
      </c>
      <c r="G54" s="182">
        <f t="shared" si="0"/>
        <v>210</v>
      </c>
      <c r="H54" s="95">
        <v>210000</v>
      </c>
    </row>
    <row r="55" spans="1:8" ht="25.5">
      <c r="A55" s="97">
        <f t="shared" si="1"/>
        <v>44</v>
      </c>
      <c r="B55" s="93" t="s">
        <v>372</v>
      </c>
      <c r="C55" s="94" t="s">
        <v>281</v>
      </c>
      <c r="D55" s="94" t="s">
        <v>988</v>
      </c>
      <c r="E55" s="94" t="s">
        <v>361</v>
      </c>
      <c r="F55" s="95">
        <v>340000</v>
      </c>
      <c r="G55" s="182">
        <f t="shared" si="0"/>
        <v>340</v>
      </c>
      <c r="H55" s="95">
        <v>340000</v>
      </c>
    </row>
    <row r="56" spans="1:8" ht="12.75">
      <c r="A56" s="97">
        <f t="shared" si="1"/>
        <v>45</v>
      </c>
      <c r="B56" s="93" t="s">
        <v>989</v>
      </c>
      <c r="C56" s="94" t="s">
        <v>281</v>
      </c>
      <c r="D56" s="94" t="s">
        <v>754</v>
      </c>
      <c r="E56" s="94" t="s">
        <v>72</v>
      </c>
      <c r="F56" s="95">
        <v>425000</v>
      </c>
      <c r="G56" s="182">
        <f t="shared" si="0"/>
        <v>425</v>
      </c>
      <c r="H56" s="95">
        <v>425000</v>
      </c>
    </row>
    <row r="57" spans="1:8" ht="25.5">
      <c r="A57" s="97">
        <f t="shared" si="1"/>
        <v>46</v>
      </c>
      <c r="B57" s="93" t="s">
        <v>372</v>
      </c>
      <c r="C57" s="94" t="s">
        <v>281</v>
      </c>
      <c r="D57" s="94" t="s">
        <v>754</v>
      </c>
      <c r="E57" s="94" t="s">
        <v>361</v>
      </c>
      <c r="F57" s="95">
        <v>269831</v>
      </c>
      <c r="G57" s="182">
        <f t="shared" si="0"/>
        <v>269.831</v>
      </c>
      <c r="H57" s="95">
        <v>269831</v>
      </c>
    </row>
    <row r="58" spans="1:8" ht="12.75">
      <c r="A58" s="97">
        <f t="shared" si="1"/>
        <v>47</v>
      </c>
      <c r="B58" s="93" t="s">
        <v>926</v>
      </c>
      <c r="C58" s="94" t="s">
        <v>281</v>
      </c>
      <c r="D58" s="94" t="s">
        <v>754</v>
      </c>
      <c r="E58" s="94" t="s">
        <v>756</v>
      </c>
      <c r="F58" s="95">
        <v>155169</v>
      </c>
      <c r="G58" s="182">
        <f t="shared" si="0"/>
        <v>155.169</v>
      </c>
      <c r="H58" s="95">
        <v>155169</v>
      </c>
    </row>
    <row r="59" spans="1:8" ht="25.5">
      <c r="A59" s="97">
        <f t="shared" si="1"/>
        <v>48</v>
      </c>
      <c r="B59" s="93" t="s">
        <v>990</v>
      </c>
      <c r="C59" s="94" t="s">
        <v>281</v>
      </c>
      <c r="D59" s="94" t="s">
        <v>991</v>
      </c>
      <c r="E59" s="94" t="s">
        <v>72</v>
      </c>
      <c r="F59" s="95">
        <v>350000</v>
      </c>
      <c r="G59" s="182">
        <f t="shared" si="0"/>
        <v>350</v>
      </c>
      <c r="H59" s="95">
        <v>350000</v>
      </c>
    </row>
    <row r="60" spans="1:8" ht="25.5">
      <c r="A60" s="97">
        <f t="shared" si="1"/>
        <v>49</v>
      </c>
      <c r="B60" s="93" t="s">
        <v>372</v>
      </c>
      <c r="C60" s="94" t="s">
        <v>281</v>
      </c>
      <c r="D60" s="94" t="s">
        <v>991</v>
      </c>
      <c r="E60" s="94" t="s">
        <v>361</v>
      </c>
      <c r="F60" s="95">
        <v>350000</v>
      </c>
      <c r="G60" s="182">
        <f t="shared" si="0"/>
        <v>350</v>
      </c>
      <c r="H60" s="95">
        <v>350000</v>
      </c>
    </row>
    <row r="61" spans="1:8" ht="25.5">
      <c r="A61" s="97">
        <f t="shared" si="1"/>
        <v>50</v>
      </c>
      <c r="B61" s="93" t="s">
        <v>992</v>
      </c>
      <c r="C61" s="94" t="s">
        <v>281</v>
      </c>
      <c r="D61" s="94" t="s">
        <v>757</v>
      </c>
      <c r="E61" s="94" t="s">
        <v>72</v>
      </c>
      <c r="F61" s="95">
        <v>530000</v>
      </c>
      <c r="G61" s="182">
        <f t="shared" si="0"/>
        <v>530</v>
      </c>
      <c r="H61" s="95">
        <v>530000</v>
      </c>
    </row>
    <row r="62" spans="1:8" ht="25.5">
      <c r="A62" s="97">
        <f t="shared" si="1"/>
        <v>51</v>
      </c>
      <c r="B62" s="93" t="s">
        <v>372</v>
      </c>
      <c r="C62" s="94" t="s">
        <v>281</v>
      </c>
      <c r="D62" s="94" t="s">
        <v>757</v>
      </c>
      <c r="E62" s="94" t="s">
        <v>361</v>
      </c>
      <c r="F62" s="95">
        <v>530000</v>
      </c>
      <c r="G62" s="182">
        <f t="shared" si="0"/>
        <v>530</v>
      </c>
      <c r="H62" s="95">
        <v>530000</v>
      </c>
    </row>
    <row r="63" spans="1:8" ht="25.5">
      <c r="A63" s="97">
        <f t="shared" si="1"/>
        <v>52</v>
      </c>
      <c r="B63" s="93" t="s">
        <v>375</v>
      </c>
      <c r="C63" s="94" t="s">
        <v>281</v>
      </c>
      <c r="D63" s="94" t="s">
        <v>993</v>
      </c>
      <c r="E63" s="94" t="s">
        <v>72</v>
      </c>
      <c r="F63" s="95">
        <v>100000</v>
      </c>
      <c r="G63" s="182">
        <f t="shared" si="0"/>
        <v>100</v>
      </c>
      <c r="H63" s="95">
        <v>100000</v>
      </c>
    </row>
    <row r="64" spans="1:8" ht="25.5">
      <c r="A64" s="97">
        <f t="shared" si="1"/>
        <v>53</v>
      </c>
      <c r="B64" s="93" t="s">
        <v>372</v>
      </c>
      <c r="C64" s="94" t="s">
        <v>281</v>
      </c>
      <c r="D64" s="94" t="s">
        <v>993</v>
      </c>
      <c r="E64" s="94" t="s">
        <v>361</v>
      </c>
      <c r="F64" s="95">
        <v>100000</v>
      </c>
      <c r="G64" s="182">
        <f t="shared" si="0"/>
        <v>100</v>
      </c>
      <c r="H64" s="95">
        <v>100000</v>
      </c>
    </row>
    <row r="65" spans="1:8" ht="25.5">
      <c r="A65" s="97">
        <f t="shared" si="1"/>
        <v>54</v>
      </c>
      <c r="B65" s="93" t="s">
        <v>376</v>
      </c>
      <c r="C65" s="94" t="s">
        <v>281</v>
      </c>
      <c r="D65" s="94" t="s">
        <v>758</v>
      </c>
      <c r="E65" s="94" t="s">
        <v>72</v>
      </c>
      <c r="F65" s="95">
        <v>50000</v>
      </c>
      <c r="G65" s="182">
        <f t="shared" si="0"/>
        <v>50</v>
      </c>
      <c r="H65" s="95">
        <v>50000</v>
      </c>
    </row>
    <row r="66" spans="1:8" ht="12.75">
      <c r="A66" s="97">
        <f t="shared" si="1"/>
        <v>55</v>
      </c>
      <c r="B66" s="93" t="s">
        <v>379</v>
      </c>
      <c r="C66" s="94" t="s">
        <v>281</v>
      </c>
      <c r="D66" s="94" t="s">
        <v>758</v>
      </c>
      <c r="E66" s="94" t="s">
        <v>363</v>
      </c>
      <c r="F66" s="95">
        <v>50000</v>
      </c>
      <c r="G66" s="182">
        <f t="shared" si="0"/>
        <v>50</v>
      </c>
      <c r="H66" s="95">
        <v>50000</v>
      </c>
    </row>
    <row r="67" spans="1:8" ht="12.75">
      <c r="A67" s="97">
        <f t="shared" si="1"/>
        <v>56</v>
      </c>
      <c r="B67" s="93" t="s">
        <v>1257</v>
      </c>
      <c r="C67" s="94" t="s">
        <v>281</v>
      </c>
      <c r="D67" s="94" t="s">
        <v>1205</v>
      </c>
      <c r="E67" s="94" t="s">
        <v>72</v>
      </c>
      <c r="F67" s="95">
        <v>155000</v>
      </c>
      <c r="G67" s="182">
        <f t="shared" si="0"/>
        <v>155</v>
      </c>
      <c r="H67" s="95">
        <v>155000</v>
      </c>
    </row>
    <row r="68" spans="1:8" ht="25.5">
      <c r="A68" s="97">
        <f t="shared" si="1"/>
        <v>57</v>
      </c>
      <c r="B68" s="93" t="s">
        <v>372</v>
      </c>
      <c r="C68" s="94" t="s">
        <v>281</v>
      </c>
      <c r="D68" s="94" t="s">
        <v>1205</v>
      </c>
      <c r="E68" s="94" t="s">
        <v>361</v>
      </c>
      <c r="F68" s="95">
        <v>155000</v>
      </c>
      <c r="G68" s="182">
        <f t="shared" si="0"/>
        <v>155</v>
      </c>
      <c r="H68" s="95">
        <v>155000</v>
      </c>
    </row>
    <row r="69" spans="1:8" ht="63.75">
      <c r="A69" s="97">
        <f t="shared" si="1"/>
        <v>58</v>
      </c>
      <c r="B69" s="93" t="s">
        <v>927</v>
      </c>
      <c r="C69" s="94" t="s">
        <v>281</v>
      </c>
      <c r="D69" s="94" t="s">
        <v>994</v>
      </c>
      <c r="E69" s="94" t="s">
        <v>72</v>
      </c>
      <c r="F69" s="95">
        <v>328000</v>
      </c>
      <c r="G69" s="182">
        <f t="shared" si="0"/>
        <v>328</v>
      </c>
      <c r="H69" s="95">
        <v>328000</v>
      </c>
    </row>
    <row r="70" spans="1:8" ht="25.5">
      <c r="A70" s="97">
        <f t="shared" si="1"/>
        <v>59</v>
      </c>
      <c r="B70" s="93" t="s">
        <v>372</v>
      </c>
      <c r="C70" s="94" t="s">
        <v>281</v>
      </c>
      <c r="D70" s="94" t="s">
        <v>994</v>
      </c>
      <c r="E70" s="94" t="s">
        <v>361</v>
      </c>
      <c r="F70" s="95">
        <v>328000</v>
      </c>
      <c r="G70" s="182">
        <f t="shared" si="0"/>
        <v>328</v>
      </c>
      <c r="H70" s="95">
        <v>328000</v>
      </c>
    </row>
    <row r="71" spans="1:8" ht="25.5">
      <c r="A71" s="97">
        <f t="shared" si="1"/>
        <v>60</v>
      </c>
      <c r="B71" s="93" t="s">
        <v>377</v>
      </c>
      <c r="C71" s="94" t="s">
        <v>281</v>
      </c>
      <c r="D71" s="94" t="s">
        <v>760</v>
      </c>
      <c r="E71" s="94" t="s">
        <v>72</v>
      </c>
      <c r="F71" s="95">
        <v>500000</v>
      </c>
      <c r="G71" s="182">
        <f t="shared" si="0"/>
        <v>500</v>
      </c>
      <c r="H71" s="95">
        <v>500000</v>
      </c>
    </row>
    <row r="72" spans="1:8" ht="25.5">
      <c r="A72" s="97">
        <f t="shared" si="1"/>
        <v>61</v>
      </c>
      <c r="B72" s="93" t="s">
        <v>372</v>
      </c>
      <c r="C72" s="94" t="s">
        <v>281</v>
      </c>
      <c r="D72" s="94" t="s">
        <v>760</v>
      </c>
      <c r="E72" s="94" t="s">
        <v>361</v>
      </c>
      <c r="F72" s="95">
        <v>500000</v>
      </c>
      <c r="G72" s="182">
        <f t="shared" si="0"/>
        <v>500</v>
      </c>
      <c r="H72" s="95">
        <v>500000</v>
      </c>
    </row>
    <row r="73" spans="1:8" ht="38.25">
      <c r="A73" s="97">
        <f t="shared" si="1"/>
        <v>62</v>
      </c>
      <c r="B73" s="93" t="s">
        <v>380</v>
      </c>
      <c r="C73" s="94" t="s">
        <v>281</v>
      </c>
      <c r="D73" s="94" t="s">
        <v>761</v>
      </c>
      <c r="E73" s="94" t="s">
        <v>72</v>
      </c>
      <c r="F73" s="95">
        <v>1522128</v>
      </c>
      <c r="G73" s="182">
        <f t="shared" si="0"/>
        <v>1522.128</v>
      </c>
      <c r="H73" s="95">
        <v>1522128</v>
      </c>
    </row>
    <row r="74" spans="1:8" ht="12.75">
      <c r="A74" s="97">
        <f t="shared" si="1"/>
        <v>63</v>
      </c>
      <c r="B74" s="93" t="s">
        <v>378</v>
      </c>
      <c r="C74" s="94" t="s">
        <v>281</v>
      </c>
      <c r="D74" s="94" t="s">
        <v>761</v>
      </c>
      <c r="E74" s="94" t="s">
        <v>362</v>
      </c>
      <c r="F74" s="95">
        <v>1452128</v>
      </c>
      <c r="G74" s="182">
        <f t="shared" si="0"/>
        <v>1452.128</v>
      </c>
      <c r="H74" s="95">
        <v>1452128</v>
      </c>
    </row>
    <row r="75" spans="1:8" ht="25.5">
      <c r="A75" s="97">
        <f t="shared" si="1"/>
        <v>64</v>
      </c>
      <c r="B75" s="93" t="s">
        <v>372</v>
      </c>
      <c r="C75" s="94" t="s">
        <v>281</v>
      </c>
      <c r="D75" s="94" t="s">
        <v>761</v>
      </c>
      <c r="E75" s="94" t="s">
        <v>361</v>
      </c>
      <c r="F75" s="95">
        <v>70000</v>
      </c>
      <c r="G75" s="182">
        <f t="shared" si="0"/>
        <v>70</v>
      </c>
      <c r="H75" s="95">
        <v>70000</v>
      </c>
    </row>
    <row r="76" spans="1:8" ht="51">
      <c r="A76" s="97">
        <f t="shared" si="1"/>
        <v>65</v>
      </c>
      <c r="B76" s="93" t="s">
        <v>1258</v>
      </c>
      <c r="C76" s="94" t="s">
        <v>281</v>
      </c>
      <c r="D76" s="94" t="s">
        <v>763</v>
      </c>
      <c r="E76" s="94" t="s">
        <v>72</v>
      </c>
      <c r="F76" s="95">
        <v>9174830</v>
      </c>
      <c r="G76" s="182">
        <f t="shared" si="0"/>
        <v>9174.83</v>
      </c>
      <c r="H76" s="95">
        <v>9174830</v>
      </c>
    </row>
    <row r="77" spans="1:8" ht="25.5">
      <c r="A77" s="97">
        <f aca="true" t="shared" si="2" ref="A77:A140">1+A76</f>
        <v>66</v>
      </c>
      <c r="B77" s="93" t="s">
        <v>382</v>
      </c>
      <c r="C77" s="94" t="s">
        <v>281</v>
      </c>
      <c r="D77" s="94" t="s">
        <v>764</v>
      </c>
      <c r="E77" s="94" t="s">
        <v>72</v>
      </c>
      <c r="F77" s="95">
        <v>150000</v>
      </c>
      <c r="G77" s="182">
        <f aca="true" t="shared" si="3" ref="G77:G136">H77/1000</f>
        <v>150</v>
      </c>
      <c r="H77" s="95">
        <v>150000</v>
      </c>
    </row>
    <row r="78" spans="1:8" ht="25.5">
      <c r="A78" s="97">
        <f t="shared" si="2"/>
        <v>67</v>
      </c>
      <c r="B78" s="93" t="s">
        <v>372</v>
      </c>
      <c r="C78" s="94" t="s">
        <v>281</v>
      </c>
      <c r="D78" s="94" t="s">
        <v>764</v>
      </c>
      <c r="E78" s="94" t="s">
        <v>361</v>
      </c>
      <c r="F78" s="95">
        <v>150000</v>
      </c>
      <c r="G78" s="182">
        <f t="shared" si="3"/>
        <v>150</v>
      </c>
      <c r="H78" s="95">
        <v>150000</v>
      </c>
    </row>
    <row r="79" spans="1:8" ht="25.5">
      <c r="A79" s="97">
        <f t="shared" si="2"/>
        <v>68</v>
      </c>
      <c r="B79" s="93" t="s">
        <v>383</v>
      </c>
      <c r="C79" s="94" t="s">
        <v>281</v>
      </c>
      <c r="D79" s="94" t="s">
        <v>765</v>
      </c>
      <c r="E79" s="94" t="s">
        <v>72</v>
      </c>
      <c r="F79" s="95">
        <v>754773</v>
      </c>
      <c r="G79" s="182">
        <f t="shared" si="3"/>
        <v>754.773</v>
      </c>
      <c r="H79" s="95">
        <v>754773</v>
      </c>
    </row>
    <row r="80" spans="1:8" ht="25.5">
      <c r="A80" s="97">
        <f t="shared" si="2"/>
        <v>69</v>
      </c>
      <c r="B80" s="93" t="s">
        <v>372</v>
      </c>
      <c r="C80" s="94" t="s">
        <v>281</v>
      </c>
      <c r="D80" s="94" t="s">
        <v>765</v>
      </c>
      <c r="E80" s="94" t="s">
        <v>361</v>
      </c>
      <c r="F80" s="95">
        <v>754773</v>
      </c>
      <c r="G80" s="182">
        <f t="shared" si="3"/>
        <v>754.773</v>
      </c>
      <c r="H80" s="95">
        <v>754773</v>
      </c>
    </row>
    <row r="81" spans="1:8" ht="38.25">
      <c r="A81" s="97">
        <f t="shared" si="2"/>
        <v>70</v>
      </c>
      <c r="B81" s="93" t="s">
        <v>1260</v>
      </c>
      <c r="C81" s="94" t="s">
        <v>281</v>
      </c>
      <c r="D81" s="94" t="s">
        <v>766</v>
      </c>
      <c r="E81" s="94" t="s">
        <v>72</v>
      </c>
      <c r="F81" s="95">
        <v>4844000</v>
      </c>
      <c r="G81" s="182">
        <f t="shared" si="3"/>
        <v>4844</v>
      </c>
      <c r="H81" s="95">
        <v>4844000</v>
      </c>
    </row>
    <row r="82" spans="1:8" ht="25.5">
      <c r="A82" s="97">
        <f t="shared" si="2"/>
        <v>71</v>
      </c>
      <c r="B82" s="93" t="s">
        <v>372</v>
      </c>
      <c r="C82" s="94" t="s">
        <v>281</v>
      </c>
      <c r="D82" s="94" t="s">
        <v>766</v>
      </c>
      <c r="E82" s="94" t="s">
        <v>361</v>
      </c>
      <c r="F82" s="95">
        <v>4844000</v>
      </c>
      <c r="G82" s="182">
        <f t="shared" si="3"/>
        <v>4844</v>
      </c>
      <c r="H82" s="95">
        <v>4844000</v>
      </c>
    </row>
    <row r="83" spans="1:8" ht="25.5">
      <c r="A83" s="97">
        <f t="shared" si="2"/>
        <v>72</v>
      </c>
      <c r="B83" s="93" t="s">
        <v>384</v>
      </c>
      <c r="C83" s="94" t="s">
        <v>281</v>
      </c>
      <c r="D83" s="94" t="s">
        <v>767</v>
      </c>
      <c r="E83" s="94" t="s">
        <v>72</v>
      </c>
      <c r="F83" s="95">
        <v>100000</v>
      </c>
      <c r="G83" s="182">
        <f t="shared" si="3"/>
        <v>100</v>
      </c>
      <c r="H83" s="95">
        <v>100000</v>
      </c>
    </row>
    <row r="84" spans="1:8" ht="25.5">
      <c r="A84" s="97">
        <f t="shared" si="2"/>
        <v>73</v>
      </c>
      <c r="B84" s="93" t="s">
        <v>372</v>
      </c>
      <c r="C84" s="94" t="s">
        <v>281</v>
      </c>
      <c r="D84" s="94" t="s">
        <v>767</v>
      </c>
      <c r="E84" s="94" t="s">
        <v>361</v>
      </c>
      <c r="F84" s="95">
        <v>100000</v>
      </c>
      <c r="G84" s="182">
        <f t="shared" si="3"/>
        <v>100</v>
      </c>
      <c r="H84" s="95">
        <v>100000</v>
      </c>
    </row>
    <row r="85" spans="1:8" ht="25.5">
      <c r="A85" s="97">
        <f t="shared" si="2"/>
        <v>74</v>
      </c>
      <c r="B85" s="93" t="s">
        <v>1261</v>
      </c>
      <c r="C85" s="94" t="s">
        <v>281</v>
      </c>
      <c r="D85" s="94" t="s">
        <v>1210</v>
      </c>
      <c r="E85" s="94" t="s">
        <v>72</v>
      </c>
      <c r="F85" s="95">
        <v>1651457</v>
      </c>
      <c r="G85" s="182">
        <f t="shared" si="3"/>
        <v>1651.457</v>
      </c>
      <c r="H85" s="95">
        <v>1651457</v>
      </c>
    </row>
    <row r="86" spans="1:8" ht="25.5">
      <c r="A86" s="97">
        <f t="shared" si="2"/>
        <v>75</v>
      </c>
      <c r="B86" s="93" t="s">
        <v>370</v>
      </c>
      <c r="C86" s="94" t="s">
        <v>281</v>
      </c>
      <c r="D86" s="94" t="s">
        <v>1210</v>
      </c>
      <c r="E86" s="94" t="s">
        <v>360</v>
      </c>
      <c r="F86" s="95">
        <v>1651457</v>
      </c>
      <c r="G86" s="182">
        <f t="shared" si="3"/>
        <v>1651.457</v>
      </c>
      <c r="H86" s="95">
        <v>1651457</v>
      </c>
    </row>
    <row r="87" spans="1:8" ht="51">
      <c r="A87" s="97">
        <f t="shared" si="2"/>
        <v>76</v>
      </c>
      <c r="B87" s="93" t="s">
        <v>1313</v>
      </c>
      <c r="C87" s="94" t="s">
        <v>281</v>
      </c>
      <c r="D87" s="94" t="s">
        <v>1312</v>
      </c>
      <c r="E87" s="94" t="s">
        <v>72</v>
      </c>
      <c r="F87" s="95">
        <v>1424600</v>
      </c>
      <c r="G87" s="182">
        <f t="shared" si="3"/>
        <v>1424.6</v>
      </c>
      <c r="H87" s="95">
        <v>1424600</v>
      </c>
    </row>
    <row r="88" spans="1:8" ht="12.75">
      <c r="A88" s="97">
        <f t="shared" si="2"/>
        <v>77</v>
      </c>
      <c r="B88" s="93" t="s">
        <v>427</v>
      </c>
      <c r="C88" s="94" t="s">
        <v>281</v>
      </c>
      <c r="D88" s="94" t="s">
        <v>1312</v>
      </c>
      <c r="E88" s="94" t="s">
        <v>359</v>
      </c>
      <c r="F88" s="95">
        <v>1424600</v>
      </c>
      <c r="G88" s="182">
        <f t="shared" si="3"/>
        <v>1424.6</v>
      </c>
      <c r="H88" s="95">
        <v>1424600</v>
      </c>
    </row>
    <row r="89" spans="1:8" ht="25.5">
      <c r="A89" s="97">
        <f t="shared" si="2"/>
        <v>78</v>
      </c>
      <c r="B89" s="93" t="s">
        <v>995</v>
      </c>
      <c r="C89" s="94" t="s">
        <v>281</v>
      </c>
      <c r="D89" s="94" t="s">
        <v>996</v>
      </c>
      <c r="E89" s="94" t="s">
        <v>72</v>
      </c>
      <c r="F89" s="95">
        <v>250000</v>
      </c>
      <c r="G89" s="182">
        <f t="shared" si="3"/>
        <v>250</v>
      </c>
      <c r="H89" s="95">
        <v>250000</v>
      </c>
    </row>
    <row r="90" spans="1:8" ht="25.5">
      <c r="A90" s="97">
        <f t="shared" si="2"/>
        <v>79</v>
      </c>
      <c r="B90" s="93" t="s">
        <v>372</v>
      </c>
      <c r="C90" s="94" t="s">
        <v>281</v>
      </c>
      <c r="D90" s="94" t="s">
        <v>996</v>
      </c>
      <c r="E90" s="94" t="s">
        <v>361</v>
      </c>
      <c r="F90" s="95">
        <v>250000</v>
      </c>
      <c r="G90" s="182">
        <f t="shared" si="3"/>
        <v>250</v>
      </c>
      <c r="H90" s="95">
        <v>250000</v>
      </c>
    </row>
    <row r="91" spans="1:8" ht="38.25">
      <c r="A91" s="97">
        <f t="shared" si="2"/>
        <v>80</v>
      </c>
      <c r="B91" s="93" t="s">
        <v>1262</v>
      </c>
      <c r="C91" s="94" t="s">
        <v>281</v>
      </c>
      <c r="D91" s="94" t="s">
        <v>768</v>
      </c>
      <c r="E91" s="94" t="s">
        <v>72</v>
      </c>
      <c r="F91" s="95">
        <v>106500</v>
      </c>
      <c r="G91" s="182">
        <f t="shared" si="3"/>
        <v>106.5</v>
      </c>
      <c r="H91" s="95">
        <v>106500</v>
      </c>
    </row>
    <row r="92" spans="1:8" ht="38.25">
      <c r="A92" s="97">
        <f t="shared" si="2"/>
        <v>81</v>
      </c>
      <c r="B92" s="93" t="s">
        <v>1263</v>
      </c>
      <c r="C92" s="94" t="s">
        <v>281</v>
      </c>
      <c r="D92" s="94" t="s">
        <v>769</v>
      </c>
      <c r="E92" s="94" t="s">
        <v>72</v>
      </c>
      <c r="F92" s="95">
        <v>106500</v>
      </c>
      <c r="G92" s="182">
        <f t="shared" si="3"/>
        <v>106.5</v>
      </c>
      <c r="H92" s="95">
        <v>106500</v>
      </c>
    </row>
    <row r="93" spans="1:8" ht="63.75">
      <c r="A93" s="97">
        <f t="shared" si="2"/>
        <v>82</v>
      </c>
      <c r="B93" s="93" t="s">
        <v>598</v>
      </c>
      <c r="C93" s="94" t="s">
        <v>281</v>
      </c>
      <c r="D93" s="94" t="s">
        <v>770</v>
      </c>
      <c r="E93" s="94" t="s">
        <v>72</v>
      </c>
      <c r="F93" s="95">
        <v>100</v>
      </c>
      <c r="G93" s="182">
        <f t="shared" si="3"/>
        <v>0.1</v>
      </c>
      <c r="H93" s="95">
        <v>100</v>
      </c>
    </row>
    <row r="94" spans="1:8" ht="25.5">
      <c r="A94" s="97">
        <f t="shared" si="2"/>
        <v>83</v>
      </c>
      <c r="B94" s="93" t="s">
        <v>372</v>
      </c>
      <c r="C94" s="94" t="s">
        <v>281</v>
      </c>
      <c r="D94" s="94" t="s">
        <v>770</v>
      </c>
      <c r="E94" s="94" t="s">
        <v>361</v>
      </c>
      <c r="F94" s="95">
        <v>100</v>
      </c>
      <c r="G94" s="182">
        <f t="shared" si="3"/>
        <v>0.1</v>
      </c>
      <c r="H94" s="95">
        <v>100</v>
      </c>
    </row>
    <row r="95" spans="1:8" ht="38.25">
      <c r="A95" s="97">
        <f t="shared" si="2"/>
        <v>84</v>
      </c>
      <c r="B95" s="93" t="s">
        <v>599</v>
      </c>
      <c r="C95" s="94" t="s">
        <v>281</v>
      </c>
      <c r="D95" s="94" t="s">
        <v>771</v>
      </c>
      <c r="E95" s="94" t="s">
        <v>72</v>
      </c>
      <c r="F95" s="95">
        <v>106400</v>
      </c>
      <c r="G95" s="182">
        <f t="shared" si="3"/>
        <v>106.4</v>
      </c>
      <c r="H95" s="95">
        <v>106400</v>
      </c>
    </row>
    <row r="96" spans="1:8" ht="25.5">
      <c r="A96" s="97">
        <f t="shared" si="2"/>
        <v>85</v>
      </c>
      <c r="B96" s="93" t="s">
        <v>372</v>
      </c>
      <c r="C96" s="94" t="s">
        <v>281</v>
      </c>
      <c r="D96" s="94" t="s">
        <v>771</v>
      </c>
      <c r="E96" s="94" t="s">
        <v>361</v>
      </c>
      <c r="F96" s="95">
        <v>106400</v>
      </c>
      <c r="G96" s="182">
        <f t="shared" si="3"/>
        <v>106.4</v>
      </c>
      <c r="H96" s="95">
        <v>106400</v>
      </c>
    </row>
    <row r="97" spans="1:8" ht="25.5">
      <c r="A97" s="97">
        <f t="shared" si="2"/>
        <v>86</v>
      </c>
      <c r="B97" s="93" t="s">
        <v>64</v>
      </c>
      <c r="C97" s="94" t="s">
        <v>160</v>
      </c>
      <c r="D97" s="94" t="s">
        <v>745</v>
      </c>
      <c r="E97" s="94" t="s">
        <v>72</v>
      </c>
      <c r="F97" s="95">
        <v>15052126</v>
      </c>
      <c r="G97" s="182">
        <f t="shared" si="3"/>
        <v>15052.126</v>
      </c>
      <c r="H97" s="95">
        <v>15052126</v>
      </c>
    </row>
    <row r="98" spans="1:8" ht="38.25">
      <c r="A98" s="97">
        <f t="shared" si="2"/>
        <v>87</v>
      </c>
      <c r="B98" s="93" t="s">
        <v>65</v>
      </c>
      <c r="C98" s="94" t="s">
        <v>161</v>
      </c>
      <c r="D98" s="94" t="s">
        <v>745</v>
      </c>
      <c r="E98" s="94" t="s">
        <v>72</v>
      </c>
      <c r="F98" s="95">
        <v>11318826</v>
      </c>
      <c r="G98" s="182">
        <f t="shared" si="3"/>
        <v>11318.826</v>
      </c>
      <c r="H98" s="95">
        <v>11318826</v>
      </c>
    </row>
    <row r="99" spans="1:8" ht="38.25">
      <c r="A99" s="97">
        <f t="shared" si="2"/>
        <v>88</v>
      </c>
      <c r="B99" s="93" t="s">
        <v>1262</v>
      </c>
      <c r="C99" s="94" t="s">
        <v>161</v>
      </c>
      <c r="D99" s="94" t="s">
        <v>768</v>
      </c>
      <c r="E99" s="94" t="s">
        <v>72</v>
      </c>
      <c r="F99" s="95">
        <v>11318826</v>
      </c>
      <c r="G99" s="182">
        <f t="shared" si="3"/>
        <v>11318.826</v>
      </c>
      <c r="H99" s="95">
        <v>11318826</v>
      </c>
    </row>
    <row r="100" spans="1:8" ht="63.75">
      <c r="A100" s="97">
        <f t="shared" si="2"/>
        <v>89</v>
      </c>
      <c r="B100" s="93" t="s">
        <v>1264</v>
      </c>
      <c r="C100" s="94" t="s">
        <v>161</v>
      </c>
      <c r="D100" s="94" t="s">
        <v>772</v>
      </c>
      <c r="E100" s="94" t="s">
        <v>72</v>
      </c>
      <c r="F100" s="95">
        <v>11318826</v>
      </c>
      <c r="G100" s="182">
        <f t="shared" si="3"/>
        <v>11318.826</v>
      </c>
      <c r="H100" s="95">
        <v>11318826</v>
      </c>
    </row>
    <row r="101" spans="1:8" ht="63.75">
      <c r="A101" s="97">
        <f t="shared" si="2"/>
        <v>90</v>
      </c>
      <c r="B101" s="93" t="s">
        <v>385</v>
      </c>
      <c r="C101" s="94" t="s">
        <v>161</v>
      </c>
      <c r="D101" s="94" t="s">
        <v>773</v>
      </c>
      <c r="E101" s="94" t="s">
        <v>72</v>
      </c>
      <c r="F101" s="95">
        <v>100000</v>
      </c>
      <c r="G101" s="182">
        <f t="shared" si="3"/>
        <v>100</v>
      </c>
      <c r="H101" s="95">
        <v>100000</v>
      </c>
    </row>
    <row r="102" spans="1:8" ht="25.5">
      <c r="A102" s="97">
        <f t="shared" si="2"/>
        <v>91</v>
      </c>
      <c r="B102" s="93" t="s">
        <v>372</v>
      </c>
      <c r="C102" s="94" t="s">
        <v>161</v>
      </c>
      <c r="D102" s="94" t="s">
        <v>773</v>
      </c>
      <c r="E102" s="94" t="s">
        <v>361</v>
      </c>
      <c r="F102" s="95">
        <v>100000</v>
      </c>
      <c r="G102" s="182">
        <f t="shared" si="3"/>
        <v>100</v>
      </c>
      <c r="H102" s="95">
        <v>100000</v>
      </c>
    </row>
    <row r="103" spans="1:8" ht="25.5">
      <c r="A103" s="97">
        <f t="shared" si="2"/>
        <v>92</v>
      </c>
      <c r="B103" s="93" t="s">
        <v>928</v>
      </c>
      <c r="C103" s="94" t="s">
        <v>161</v>
      </c>
      <c r="D103" s="94" t="s">
        <v>774</v>
      </c>
      <c r="E103" s="94" t="s">
        <v>72</v>
      </c>
      <c r="F103" s="95">
        <v>50000</v>
      </c>
      <c r="G103" s="182">
        <f t="shared" si="3"/>
        <v>50</v>
      </c>
      <c r="H103" s="95">
        <v>50000</v>
      </c>
    </row>
    <row r="104" spans="1:8" ht="25.5">
      <c r="A104" s="97">
        <f t="shared" si="2"/>
        <v>93</v>
      </c>
      <c r="B104" s="93" t="s">
        <v>372</v>
      </c>
      <c r="C104" s="94" t="s">
        <v>161</v>
      </c>
      <c r="D104" s="94" t="s">
        <v>774</v>
      </c>
      <c r="E104" s="94" t="s">
        <v>361</v>
      </c>
      <c r="F104" s="95">
        <v>50000</v>
      </c>
      <c r="G104" s="182">
        <f t="shared" si="3"/>
        <v>50</v>
      </c>
      <c r="H104" s="95">
        <v>50000</v>
      </c>
    </row>
    <row r="105" spans="1:8" ht="25.5">
      <c r="A105" s="97">
        <f t="shared" si="2"/>
        <v>94</v>
      </c>
      <c r="B105" s="93" t="s">
        <v>386</v>
      </c>
      <c r="C105" s="94" t="s">
        <v>161</v>
      </c>
      <c r="D105" s="94" t="s">
        <v>775</v>
      </c>
      <c r="E105" s="94" t="s">
        <v>72</v>
      </c>
      <c r="F105" s="95">
        <v>50000</v>
      </c>
      <c r="G105" s="182">
        <f t="shared" si="3"/>
        <v>50</v>
      </c>
      <c r="H105" s="95">
        <v>50000</v>
      </c>
    </row>
    <row r="106" spans="1:8" ht="25.5">
      <c r="A106" s="97">
        <f t="shared" si="2"/>
        <v>95</v>
      </c>
      <c r="B106" s="93" t="s">
        <v>372</v>
      </c>
      <c r="C106" s="94" t="s">
        <v>161</v>
      </c>
      <c r="D106" s="94" t="s">
        <v>775</v>
      </c>
      <c r="E106" s="94" t="s">
        <v>361</v>
      </c>
      <c r="F106" s="95">
        <v>50000</v>
      </c>
      <c r="G106" s="182">
        <f t="shared" si="3"/>
        <v>50</v>
      </c>
      <c r="H106" s="95">
        <v>50000</v>
      </c>
    </row>
    <row r="107" spans="1:8" ht="51">
      <c r="A107" s="97">
        <f t="shared" si="2"/>
        <v>96</v>
      </c>
      <c r="B107" s="93" t="s">
        <v>387</v>
      </c>
      <c r="C107" s="94" t="s">
        <v>161</v>
      </c>
      <c r="D107" s="94" t="s">
        <v>776</v>
      </c>
      <c r="E107" s="94" t="s">
        <v>72</v>
      </c>
      <c r="F107" s="95">
        <v>50000</v>
      </c>
      <c r="G107" s="182">
        <f t="shared" si="3"/>
        <v>50</v>
      </c>
      <c r="H107" s="95">
        <v>50000</v>
      </c>
    </row>
    <row r="108" spans="1:8" ht="25.5">
      <c r="A108" s="97">
        <f t="shared" si="2"/>
        <v>97</v>
      </c>
      <c r="B108" s="93" t="s">
        <v>372</v>
      </c>
      <c r="C108" s="94" t="s">
        <v>161</v>
      </c>
      <c r="D108" s="94" t="s">
        <v>776</v>
      </c>
      <c r="E108" s="94" t="s">
        <v>361</v>
      </c>
      <c r="F108" s="95">
        <v>50000</v>
      </c>
      <c r="G108" s="182">
        <f t="shared" si="3"/>
        <v>50</v>
      </c>
      <c r="H108" s="95">
        <v>50000</v>
      </c>
    </row>
    <row r="109" spans="1:8" ht="38.25">
      <c r="A109" s="97">
        <f t="shared" si="2"/>
        <v>98</v>
      </c>
      <c r="B109" s="93" t="s">
        <v>388</v>
      </c>
      <c r="C109" s="94" t="s">
        <v>161</v>
      </c>
      <c r="D109" s="94" t="s">
        <v>777</v>
      </c>
      <c r="E109" s="94" t="s">
        <v>72</v>
      </c>
      <c r="F109" s="95">
        <v>80000</v>
      </c>
      <c r="G109" s="182">
        <f t="shared" si="3"/>
        <v>80</v>
      </c>
      <c r="H109" s="95">
        <v>80000</v>
      </c>
    </row>
    <row r="110" spans="1:8" ht="25.5">
      <c r="A110" s="97">
        <f t="shared" si="2"/>
        <v>99</v>
      </c>
      <c r="B110" s="93" t="s">
        <v>372</v>
      </c>
      <c r="C110" s="94" t="s">
        <v>161</v>
      </c>
      <c r="D110" s="94" t="s">
        <v>777</v>
      </c>
      <c r="E110" s="94" t="s">
        <v>361</v>
      </c>
      <c r="F110" s="95">
        <v>80000</v>
      </c>
      <c r="G110" s="182">
        <f t="shared" si="3"/>
        <v>80</v>
      </c>
      <c r="H110" s="95">
        <v>80000</v>
      </c>
    </row>
    <row r="111" spans="1:8" ht="63.75">
      <c r="A111" s="97">
        <f t="shared" si="2"/>
        <v>100</v>
      </c>
      <c r="B111" s="93" t="s">
        <v>389</v>
      </c>
      <c r="C111" s="94" t="s">
        <v>161</v>
      </c>
      <c r="D111" s="94" t="s">
        <v>778</v>
      </c>
      <c r="E111" s="94" t="s">
        <v>72</v>
      </c>
      <c r="F111" s="95">
        <v>60000</v>
      </c>
      <c r="G111" s="182">
        <f t="shared" si="3"/>
        <v>60</v>
      </c>
      <c r="H111" s="95">
        <v>60000</v>
      </c>
    </row>
    <row r="112" spans="1:8" ht="25.5">
      <c r="A112" s="97">
        <f t="shared" si="2"/>
        <v>101</v>
      </c>
      <c r="B112" s="93" t="s">
        <v>372</v>
      </c>
      <c r="C112" s="94" t="s">
        <v>161</v>
      </c>
      <c r="D112" s="94" t="s">
        <v>778</v>
      </c>
      <c r="E112" s="94" t="s">
        <v>361</v>
      </c>
      <c r="F112" s="95">
        <v>60000</v>
      </c>
      <c r="G112" s="182">
        <f t="shared" si="3"/>
        <v>60</v>
      </c>
      <c r="H112" s="95">
        <v>60000</v>
      </c>
    </row>
    <row r="113" spans="1:8" ht="12.75">
      <c r="A113" s="97">
        <f t="shared" si="2"/>
        <v>102</v>
      </c>
      <c r="B113" s="93" t="s">
        <v>391</v>
      </c>
      <c r="C113" s="94" t="s">
        <v>161</v>
      </c>
      <c r="D113" s="94" t="s">
        <v>779</v>
      </c>
      <c r="E113" s="94" t="s">
        <v>72</v>
      </c>
      <c r="F113" s="95">
        <v>60000</v>
      </c>
      <c r="G113" s="182">
        <f t="shared" si="3"/>
        <v>60</v>
      </c>
      <c r="H113" s="95">
        <v>60000</v>
      </c>
    </row>
    <row r="114" spans="1:8" ht="25.5">
      <c r="A114" s="97">
        <f t="shared" si="2"/>
        <v>103</v>
      </c>
      <c r="B114" s="93" t="s">
        <v>372</v>
      </c>
      <c r="C114" s="94" t="s">
        <v>161</v>
      </c>
      <c r="D114" s="94" t="s">
        <v>779</v>
      </c>
      <c r="E114" s="94" t="s">
        <v>361</v>
      </c>
      <c r="F114" s="95">
        <v>60000</v>
      </c>
      <c r="G114" s="182">
        <f t="shared" si="3"/>
        <v>60</v>
      </c>
      <c r="H114" s="95">
        <v>60000</v>
      </c>
    </row>
    <row r="115" spans="1:8" ht="25.5">
      <c r="A115" s="97">
        <f t="shared" si="2"/>
        <v>104</v>
      </c>
      <c r="B115" s="93" t="s">
        <v>929</v>
      </c>
      <c r="C115" s="94" t="s">
        <v>161</v>
      </c>
      <c r="D115" s="94" t="s">
        <v>780</v>
      </c>
      <c r="E115" s="94" t="s">
        <v>72</v>
      </c>
      <c r="F115" s="95">
        <v>50000</v>
      </c>
      <c r="G115" s="182">
        <f t="shared" si="3"/>
        <v>50</v>
      </c>
      <c r="H115" s="95">
        <v>50000</v>
      </c>
    </row>
    <row r="116" spans="1:8" ht="25.5">
      <c r="A116" s="97">
        <f t="shared" si="2"/>
        <v>105</v>
      </c>
      <c r="B116" s="93" t="s">
        <v>372</v>
      </c>
      <c r="C116" s="94" t="s">
        <v>161</v>
      </c>
      <c r="D116" s="94" t="s">
        <v>780</v>
      </c>
      <c r="E116" s="94" t="s">
        <v>361</v>
      </c>
      <c r="F116" s="95">
        <v>50000</v>
      </c>
      <c r="G116" s="182">
        <f t="shared" si="3"/>
        <v>50</v>
      </c>
      <c r="H116" s="95">
        <v>50000</v>
      </c>
    </row>
    <row r="117" spans="1:8" ht="12.75">
      <c r="A117" s="97">
        <f t="shared" si="2"/>
        <v>106</v>
      </c>
      <c r="B117" s="93" t="s">
        <v>392</v>
      </c>
      <c r="C117" s="94" t="s">
        <v>161</v>
      </c>
      <c r="D117" s="94" t="s">
        <v>781</v>
      </c>
      <c r="E117" s="94" t="s">
        <v>72</v>
      </c>
      <c r="F117" s="95">
        <v>30000</v>
      </c>
      <c r="G117" s="182">
        <f t="shared" si="3"/>
        <v>30</v>
      </c>
      <c r="H117" s="95">
        <v>30000</v>
      </c>
    </row>
    <row r="118" spans="1:8" ht="25.5">
      <c r="A118" s="97">
        <f t="shared" si="2"/>
        <v>107</v>
      </c>
      <c r="B118" s="93" t="s">
        <v>372</v>
      </c>
      <c r="C118" s="94" t="s">
        <v>161</v>
      </c>
      <c r="D118" s="94" t="s">
        <v>781</v>
      </c>
      <c r="E118" s="94" t="s">
        <v>361</v>
      </c>
      <c r="F118" s="95">
        <v>30000</v>
      </c>
      <c r="G118" s="182">
        <f t="shared" si="3"/>
        <v>30</v>
      </c>
      <c r="H118" s="95">
        <v>30000</v>
      </c>
    </row>
    <row r="119" spans="1:8" ht="25.5">
      <c r="A119" s="97">
        <f t="shared" si="2"/>
        <v>108</v>
      </c>
      <c r="B119" s="93" t="s">
        <v>393</v>
      </c>
      <c r="C119" s="94" t="s">
        <v>161</v>
      </c>
      <c r="D119" s="94" t="s">
        <v>782</v>
      </c>
      <c r="E119" s="94" t="s">
        <v>72</v>
      </c>
      <c r="F119" s="95">
        <v>171490</v>
      </c>
      <c r="G119" s="182">
        <f t="shared" si="3"/>
        <v>171.49</v>
      </c>
      <c r="H119" s="95">
        <v>171490</v>
      </c>
    </row>
    <row r="120" spans="1:8" ht="25.5">
      <c r="A120" s="97">
        <f t="shared" si="2"/>
        <v>109</v>
      </c>
      <c r="B120" s="93" t="s">
        <v>372</v>
      </c>
      <c r="C120" s="94" t="s">
        <v>161</v>
      </c>
      <c r="D120" s="94" t="s">
        <v>782</v>
      </c>
      <c r="E120" s="94" t="s">
        <v>361</v>
      </c>
      <c r="F120" s="95">
        <v>171490</v>
      </c>
      <c r="G120" s="182">
        <f t="shared" si="3"/>
        <v>171.49</v>
      </c>
      <c r="H120" s="95">
        <v>171490</v>
      </c>
    </row>
    <row r="121" spans="1:8" ht="12.75">
      <c r="A121" s="97">
        <f t="shared" si="2"/>
        <v>110</v>
      </c>
      <c r="B121" s="93" t="s">
        <v>394</v>
      </c>
      <c r="C121" s="94" t="s">
        <v>161</v>
      </c>
      <c r="D121" s="94" t="s">
        <v>783</v>
      </c>
      <c r="E121" s="94" t="s">
        <v>72</v>
      </c>
      <c r="F121" s="95">
        <v>10617336</v>
      </c>
      <c r="G121" s="182">
        <f t="shared" si="3"/>
        <v>10617.336</v>
      </c>
      <c r="H121" s="95">
        <v>10617336</v>
      </c>
    </row>
    <row r="122" spans="1:8" ht="12.75">
      <c r="A122" s="97">
        <f t="shared" si="2"/>
        <v>111</v>
      </c>
      <c r="B122" s="93" t="s">
        <v>378</v>
      </c>
      <c r="C122" s="94" t="s">
        <v>161</v>
      </c>
      <c r="D122" s="94" t="s">
        <v>783</v>
      </c>
      <c r="E122" s="94" t="s">
        <v>362</v>
      </c>
      <c r="F122" s="95">
        <v>8827106</v>
      </c>
      <c r="G122" s="182">
        <f t="shared" si="3"/>
        <v>8827.106</v>
      </c>
      <c r="H122" s="95">
        <v>8827106</v>
      </c>
    </row>
    <row r="123" spans="1:8" ht="25.5">
      <c r="A123" s="97">
        <f t="shared" si="2"/>
        <v>112</v>
      </c>
      <c r="B123" s="93" t="s">
        <v>372</v>
      </c>
      <c r="C123" s="94" t="s">
        <v>161</v>
      </c>
      <c r="D123" s="94" t="s">
        <v>783</v>
      </c>
      <c r="E123" s="94" t="s">
        <v>361</v>
      </c>
      <c r="F123" s="95">
        <v>1680230</v>
      </c>
      <c r="G123" s="182">
        <f t="shared" si="3"/>
        <v>1680.23</v>
      </c>
      <c r="H123" s="95">
        <v>1680230</v>
      </c>
    </row>
    <row r="124" spans="1:8" ht="12.75">
      <c r="A124" s="97">
        <f t="shared" si="2"/>
        <v>113</v>
      </c>
      <c r="B124" s="93" t="s">
        <v>379</v>
      </c>
      <c r="C124" s="94" t="s">
        <v>161</v>
      </c>
      <c r="D124" s="94" t="s">
        <v>783</v>
      </c>
      <c r="E124" s="94" t="s">
        <v>363</v>
      </c>
      <c r="F124" s="95">
        <v>110000</v>
      </c>
      <c r="G124" s="182">
        <f t="shared" si="3"/>
        <v>110</v>
      </c>
      <c r="H124" s="95">
        <v>110000</v>
      </c>
    </row>
    <row r="125" spans="1:8" ht="12.75">
      <c r="A125" s="97">
        <f t="shared" si="2"/>
        <v>114</v>
      </c>
      <c r="B125" s="93" t="s">
        <v>1265</v>
      </c>
      <c r="C125" s="94" t="s">
        <v>1187</v>
      </c>
      <c r="D125" s="94" t="s">
        <v>745</v>
      </c>
      <c r="E125" s="94" t="s">
        <v>72</v>
      </c>
      <c r="F125" s="95">
        <v>2210000</v>
      </c>
      <c r="G125" s="182">
        <f t="shared" si="3"/>
        <v>2210</v>
      </c>
      <c r="H125" s="95">
        <v>2210000</v>
      </c>
    </row>
    <row r="126" spans="1:8" ht="38.25">
      <c r="A126" s="97">
        <f t="shared" si="2"/>
        <v>115</v>
      </c>
      <c r="B126" s="93" t="s">
        <v>1262</v>
      </c>
      <c r="C126" s="94" t="s">
        <v>1187</v>
      </c>
      <c r="D126" s="94" t="s">
        <v>768</v>
      </c>
      <c r="E126" s="94" t="s">
        <v>72</v>
      </c>
      <c r="F126" s="95">
        <v>2210000</v>
      </c>
      <c r="G126" s="182">
        <f t="shared" si="3"/>
        <v>2210</v>
      </c>
      <c r="H126" s="95">
        <v>2210000</v>
      </c>
    </row>
    <row r="127" spans="1:8" ht="63.75">
      <c r="A127" s="97">
        <f t="shared" si="2"/>
        <v>116</v>
      </c>
      <c r="B127" s="93" t="s">
        <v>1264</v>
      </c>
      <c r="C127" s="94" t="s">
        <v>1187</v>
      </c>
      <c r="D127" s="94" t="s">
        <v>772</v>
      </c>
      <c r="E127" s="94" t="s">
        <v>72</v>
      </c>
      <c r="F127" s="95">
        <v>2210000</v>
      </c>
      <c r="G127" s="182">
        <f t="shared" si="3"/>
        <v>2210</v>
      </c>
      <c r="H127" s="95">
        <v>2210000</v>
      </c>
    </row>
    <row r="128" spans="1:8" ht="25.5">
      <c r="A128" s="97">
        <f t="shared" si="2"/>
        <v>117</v>
      </c>
      <c r="B128" s="93" t="s">
        <v>1266</v>
      </c>
      <c r="C128" s="94" t="s">
        <v>1187</v>
      </c>
      <c r="D128" s="94" t="s">
        <v>1212</v>
      </c>
      <c r="E128" s="94" t="s">
        <v>72</v>
      </c>
      <c r="F128" s="95">
        <v>2210000</v>
      </c>
      <c r="G128" s="182">
        <f t="shared" si="3"/>
        <v>2210</v>
      </c>
      <c r="H128" s="95">
        <v>2210000</v>
      </c>
    </row>
    <row r="129" spans="1:8" ht="27.75" customHeight="1">
      <c r="A129" s="97">
        <f t="shared" si="2"/>
        <v>118</v>
      </c>
      <c r="B129" s="93" t="s">
        <v>427</v>
      </c>
      <c r="C129" s="94" t="s">
        <v>1187</v>
      </c>
      <c r="D129" s="94" t="s">
        <v>1212</v>
      </c>
      <c r="E129" s="94" t="s">
        <v>359</v>
      </c>
      <c r="F129" s="95">
        <v>2210000</v>
      </c>
      <c r="G129" s="182">
        <f t="shared" si="3"/>
        <v>2210</v>
      </c>
      <c r="H129" s="95">
        <v>2210000</v>
      </c>
    </row>
    <row r="130" spans="1:8" ht="25.5">
      <c r="A130" s="97">
        <f t="shared" si="2"/>
        <v>119</v>
      </c>
      <c r="B130" s="93" t="s">
        <v>204</v>
      </c>
      <c r="C130" s="94" t="s">
        <v>282</v>
      </c>
      <c r="D130" s="94" t="s">
        <v>745</v>
      </c>
      <c r="E130" s="94" t="s">
        <v>72</v>
      </c>
      <c r="F130" s="95">
        <v>1523300</v>
      </c>
      <c r="G130" s="182">
        <f t="shared" si="3"/>
        <v>1523.3</v>
      </c>
      <c r="H130" s="95">
        <v>1523300</v>
      </c>
    </row>
    <row r="131" spans="1:8" ht="38.25">
      <c r="A131" s="97">
        <f t="shared" si="2"/>
        <v>120</v>
      </c>
      <c r="B131" s="93" t="s">
        <v>1262</v>
      </c>
      <c r="C131" s="94" t="s">
        <v>282</v>
      </c>
      <c r="D131" s="94" t="s">
        <v>768</v>
      </c>
      <c r="E131" s="94" t="s">
        <v>72</v>
      </c>
      <c r="F131" s="95">
        <v>1523300</v>
      </c>
      <c r="G131" s="182">
        <f t="shared" si="3"/>
        <v>1523.3</v>
      </c>
      <c r="H131" s="95">
        <v>1523300</v>
      </c>
    </row>
    <row r="132" spans="1:8" ht="63.75">
      <c r="A132" s="97">
        <f t="shared" si="2"/>
        <v>121</v>
      </c>
      <c r="B132" s="93" t="s">
        <v>1264</v>
      </c>
      <c r="C132" s="94" t="s">
        <v>282</v>
      </c>
      <c r="D132" s="94" t="s">
        <v>772</v>
      </c>
      <c r="E132" s="94" t="s">
        <v>72</v>
      </c>
      <c r="F132" s="95">
        <v>1012000</v>
      </c>
      <c r="G132" s="182">
        <f t="shared" si="3"/>
        <v>1012</v>
      </c>
      <c r="H132" s="95">
        <v>1012000</v>
      </c>
    </row>
    <row r="133" spans="1:8" ht="13.5" customHeight="1">
      <c r="A133" s="97">
        <f t="shared" si="2"/>
        <v>122</v>
      </c>
      <c r="B133" s="93" t="s">
        <v>928</v>
      </c>
      <c r="C133" s="94" t="s">
        <v>282</v>
      </c>
      <c r="D133" s="94" t="s">
        <v>774</v>
      </c>
      <c r="E133" s="94" t="s">
        <v>72</v>
      </c>
      <c r="F133" s="95">
        <v>1012000</v>
      </c>
      <c r="G133" s="182">
        <f t="shared" si="3"/>
        <v>1012</v>
      </c>
      <c r="H133" s="95">
        <v>1012000</v>
      </c>
    </row>
    <row r="134" spans="1:8" ht="12.75">
      <c r="A134" s="97">
        <f t="shared" si="2"/>
        <v>123</v>
      </c>
      <c r="B134" s="93" t="s">
        <v>378</v>
      </c>
      <c r="C134" s="94" t="s">
        <v>282</v>
      </c>
      <c r="D134" s="94" t="s">
        <v>774</v>
      </c>
      <c r="E134" s="94" t="s">
        <v>362</v>
      </c>
      <c r="F134" s="95">
        <v>1001952</v>
      </c>
      <c r="G134" s="182">
        <f t="shared" si="3"/>
        <v>1001.952</v>
      </c>
      <c r="H134" s="95">
        <v>1001952</v>
      </c>
    </row>
    <row r="135" spans="1:8" ht="25.5">
      <c r="A135" s="97">
        <f t="shared" si="2"/>
        <v>124</v>
      </c>
      <c r="B135" s="93" t="s">
        <v>372</v>
      </c>
      <c r="C135" s="94" t="s">
        <v>282</v>
      </c>
      <c r="D135" s="94" t="s">
        <v>774</v>
      </c>
      <c r="E135" s="94" t="s">
        <v>361</v>
      </c>
      <c r="F135" s="95">
        <v>10048</v>
      </c>
      <c r="G135" s="182">
        <f t="shared" si="3"/>
        <v>10.048</v>
      </c>
      <c r="H135" s="95">
        <v>10048</v>
      </c>
    </row>
    <row r="136" spans="1:8" ht="38.25">
      <c r="A136" s="97">
        <f t="shared" si="2"/>
        <v>125</v>
      </c>
      <c r="B136" s="93" t="s">
        <v>1267</v>
      </c>
      <c r="C136" s="94" t="s">
        <v>282</v>
      </c>
      <c r="D136" s="94" t="s">
        <v>784</v>
      </c>
      <c r="E136" s="94" t="s">
        <v>72</v>
      </c>
      <c r="F136" s="95">
        <v>200000</v>
      </c>
      <c r="G136" s="182">
        <f t="shared" si="3"/>
        <v>200</v>
      </c>
      <c r="H136" s="95">
        <v>200000</v>
      </c>
    </row>
    <row r="137" spans="1:8" ht="76.5">
      <c r="A137" s="97">
        <f t="shared" si="2"/>
        <v>126</v>
      </c>
      <c r="B137" s="93" t="s">
        <v>1268</v>
      </c>
      <c r="C137" s="94" t="s">
        <v>282</v>
      </c>
      <c r="D137" s="94" t="s">
        <v>785</v>
      </c>
      <c r="E137" s="94" t="s">
        <v>72</v>
      </c>
      <c r="F137" s="95">
        <v>125000</v>
      </c>
      <c r="G137" s="182">
        <f aca="true" t="shared" si="4" ref="G137:G198">H137/1000</f>
        <v>125</v>
      </c>
      <c r="H137" s="95">
        <v>125000</v>
      </c>
    </row>
    <row r="138" spans="1:8" ht="25.5">
      <c r="A138" s="97">
        <f t="shared" si="2"/>
        <v>127</v>
      </c>
      <c r="B138" s="93" t="s">
        <v>372</v>
      </c>
      <c r="C138" s="94" t="s">
        <v>282</v>
      </c>
      <c r="D138" s="94" t="s">
        <v>785</v>
      </c>
      <c r="E138" s="94" t="s">
        <v>361</v>
      </c>
      <c r="F138" s="95">
        <v>125000</v>
      </c>
      <c r="G138" s="182">
        <f t="shared" si="4"/>
        <v>125</v>
      </c>
      <c r="H138" s="95">
        <v>125000</v>
      </c>
    </row>
    <row r="139" spans="1:8" ht="89.25">
      <c r="A139" s="97">
        <f t="shared" si="2"/>
        <v>128</v>
      </c>
      <c r="B139" s="93" t="s">
        <v>1269</v>
      </c>
      <c r="C139" s="94" t="s">
        <v>282</v>
      </c>
      <c r="D139" s="94" t="s">
        <v>786</v>
      </c>
      <c r="E139" s="94" t="s">
        <v>72</v>
      </c>
      <c r="F139" s="95">
        <v>75000</v>
      </c>
      <c r="G139" s="182">
        <f t="shared" si="4"/>
        <v>75</v>
      </c>
      <c r="H139" s="95">
        <v>75000</v>
      </c>
    </row>
    <row r="140" spans="1:8" ht="25.5">
      <c r="A140" s="97">
        <f t="shared" si="2"/>
        <v>129</v>
      </c>
      <c r="B140" s="93" t="s">
        <v>372</v>
      </c>
      <c r="C140" s="94" t="s">
        <v>282</v>
      </c>
      <c r="D140" s="94" t="s">
        <v>786</v>
      </c>
      <c r="E140" s="94" t="s">
        <v>361</v>
      </c>
      <c r="F140" s="95">
        <v>75000</v>
      </c>
      <c r="G140" s="182">
        <f t="shared" si="4"/>
        <v>75</v>
      </c>
      <c r="H140" s="95">
        <v>75000</v>
      </c>
    </row>
    <row r="141" spans="1:8" ht="38.25">
      <c r="A141" s="97">
        <f aca="true" t="shared" si="5" ref="A141:A204">1+A140</f>
        <v>130</v>
      </c>
      <c r="B141" s="93" t="s">
        <v>1263</v>
      </c>
      <c r="C141" s="94" t="s">
        <v>282</v>
      </c>
      <c r="D141" s="94" t="s">
        <v>769</v>
      </c>
      <c r="E141" s="94" t="s">
        <v>72</v>
      </c>
      <c r="F141" s="95">
        <v>311300</v>
      </c>
      <c r="G141" s="182">
        <f t="shared" si="4"/>
        <v>311.3</v>
      </c>
      <c r="H141" s="95">
        <v>311300</v>
      </c>
    </row>
    <row r="142" spans="1:8" ht="102">
      <c r="A142" s="97">
        <f t="shared" si="5"/>
        <v>131</v>
      </c>
      <c r="B142" s="93" t="s">
        <v>1270</v>
      </c>
      <c r="C142" s="94" t="s">
        <v>282</v>
      </c>
      <c r="D142" s="94" t="s">
        <v>787</v>
      </c>
      <c r="E142" s="94" t="s">
        <v>72</v>
      </c>
      <c r="F142" s="95">
        <v>100300</v>
      </c>
      <c r="G142" s="182">
        <f t="shared" si="4"/>
        <v>100.3</v>
      </c>
      <c r="H142" s="95">
        <v>100300</v>
      </c>
    </row>
    <row r="143" spans="1:8" ht="25.5">
      <c r="A143" s="97">
        <f t="shared" si="5"/>
        <v>132</v>
      </c>
      <c r="B143" s="93" t="s">
        <v>372</v>
      </c>
      <c r="C143" s="94" t="s">
        <v>282</v>
      </c>
      <c r="D143" s="94" t="s">
        <v>787</v>
      </c>
      <c r="E143" s="94" t="s">
        <v>361</v>
      </c>
      <c r="F143" s="95">
        <v>100300</v>
      </c>
      <c r="G143" s="182">
        <f t="shared" si="4"/>
        <v>100.3</v>
      </c>
      <c r="H143" s="95">
        <v>100300</v>
      </c>
    </row>
    <row r="144" spans="1:8" ht="63.75">
      <c r="A144" s="97">
        <f t="shared" si="5"/>
        <v>133</v>
      </c>
      <c r="B144" s="93" t="s">
        <v>1271</v>
      </c>
      <c r="C144" s="94" t="s">
        <v>282</v>
      </c>
      <c r="D144" s="94" t="s">
        <v>788</v>
      </c>
      <c r="E144" s="94" t="s">
        <v>72</v>
      </c>
      <c r="F144" s="95">
        <v>97000</v>
      </c>
      <c r="G144" s="182">
        <f t="shared" si="4"/>
        <v>97</v>
      </c>
      <c r="H144" s="95">
        <v>97000</v>
      </c>
    </row>
    <row r="145" spans="1:8" ht="25.5">
      <c r="A145" s="97">
        <f t="shared" si="5"/>
        <v>134</v>
      </c>
      <c r="B145" s="93" t="s">
        <v>372</v>
      </c>
      <c r="C145" s="94" t="s">
        <v>282</v>
      </c>
      <c r="D145" s="94" t="s">
        <v>788</v>
      </c>
      <c r="E145" s="94" t="s">
        <v>361</v>
      </c>
      <c r="F145" s="95">
        <v>97000</v>
      </c>
      <c r="G145" s="182">
        <f t="shared" si="4"/>
        <v>97</v>
      </c>
      <c r="H145" s="95">
        <v>97000</v>
      </c>
    </row>
    <row r="146" spans="1:8" ht="102">
      <c r="A146" s="97">
        <f t="shared" si="5"/>
        <v>135</v>
      </c>
      <c r="B146" s="93" t="s">
        <v>1272</v>
      </c>
      <c r="C146" s="94" t="s">
        <v>282</v>
      </c>
      <c r="D146" s="94" t="s">
        <v>789</v>
      </c>
      <c r="E146" s="94" t="s">
        <v>72</v>
      </c>
      <c r="F146" s="95">
        <v>114000</v>
      </c>
      <c r="G146" s="182">
        <f t="shared" si="4"/>
        <v>114</v>
      </c>
      <c r="H146" s="95">
        <v>114000</v>
      </c>
    </row>
    <row r="147" spans="1:8" ht="25.5">
      <c r="A147" s="97">
        <f t="shared" si="5"/>
        <v>136</v>
      </c>
      <c r="B147" s="93" t="s">
        <v>372</v>
      </c>
      <c r="C147" s="94" t="s">
        <v>282</v>
      </c>
      <c r="D147" s="94" t="s">
        <v>789</v>
      </c>
      <c r="E147" s="94" t="s">
        <v>361</v>
      </c>
      <c r="F147" s="95">
        <v>114000</v>
      </c>
      <c r="G147" s="182">
        <f t="shared" si="4"/>
        <v>114</v>
      </c>
      <c r="H147" s="95">
        <v>114000</v>
      </c>
    </row>
    <row r="148" spans="1:8" ht="12.75">
      <c r="A148" s="97">
        <f t="shared" si="5"/>
        <v>137</v>
      </c>
      <c r="B148" s="93" t="s">
        <v>205</v>
      </c>
      <c r="C148" s="94" t="s">
        <v>162</v>
      </c>
      <c r="D148" s="94" t="s">
        <v>745</v>
      </c>
      <c r="E148" s="94" t="s">
        <v>72</v>
      </c>
      <c r="F148" s="95">
        <v>32554004</v>
      </c>
      <c r="G148" s="182">
        <f t="shared" si="4"/>
        <v>32554.004</v>
      </c>
      <c r="H148" s="95">
        <v>32554004</v>
      </c>
    </row>
    <row r="149" spans="1:8" ht="12.75">
      <c r="A149" s="97">
        <f t="shared" si="5"/>
        <v>138</v>
      </c>
      <c r="B149" s="93" t="s">
        <v>206</v>
      </c>
      <c r="C149" s="94" t="s">
        <v>163</v>
      </c>
      <c r="D149" s="94" t="s">
        <v>745</v>
      </c>
      <c r="E149" s="94" t="s">
        <v>72</v>
      </c>
      <c r="F149" s="95">
        <v>2033600</v>
      </c>
      <c r="G149" s="182">
        <f t="shared" si="4"/>
        <v>2033.6</v>
      </c>
      <c r="H149" s="95">
        <v>2033600</v>
      </c>
    </row>
    <row r="150" spans="1:8" ht="38.25">
      <c r="A150" s="97">
        <f t="shared" si="5"/>
        <v>139</v>
      </c>
      <c r="B150" s="93" t="s">
        <v>1273</v>
      </c>
      <c r="C150" s="94" t="s">
        <v>163</v>
      </c>
      <c r="D150" s="94" t="s">
        <v>790</v>
      </c>
      <c r="E150" s="94" t="s">
        <v>72</v>
      </c>
      <c r="F150" s="95">
        <v>1362000</v>
      </c>
      <c r="G150" s="182">
        <f t="shared" si="4"/>
        <v>1362</v>
      </c>
      <c r="H150" s="95">
        <v>1362000</v>
      </c>
    </row>
    <row r="151" spans="1:8" ht="38.25">
      <c r="A151" s="97">
        <f t="shared" si="5"/>
        <v>140</v>
      </c>
      <c r="B151" s="93" t="s">
        <v>395</v>
      </c>
      <c r="C151" s="94" t="s">
        <v>163</v>
      </c>
      <c r="D151" s="94" t="s">
        <v>791</v>
      </c>
      <c r="E151" s="94" t="s">
        <v>72</v>
      </c>
      <c r="F151" s="95">
        <v>1362000</v>
      </c>
      <c r="G151" s="182">
        <f t="shared" si="4"/>
        <v>1362</v>
      </c>
      <c r="H151" s="95">
        <v>1362000</v>
      </c>
    </row>
    <row r="152" spans="1:8" ht="25.5">
      <c r="A152" s="97">
        <f t="shared" si="5"/>
        <v>141</v>
      </c>
      <c r="B152" s="93" t="s">
        <v>396</v>
      </c>
      <c r="C152" s="94" t="s">
        <v>163</v>
      </c>
      <c r="D152" s="94" t="s">
        <v>792</v>
      </c>
      <c r="E152" s="94" t="s">
        <v>72</v>
      </c>
      <c r="F152" s="95">
        <v>40000</v>
      </c>
      <c r="G152" s="182">
        <f t="shared" si="4"/>
        <v>40</v>
      </c>
      <c r="H152" s="95">
        <v>40000</v>
      </c>
    </row>
    <row r="153" spans="1:8" ht="12.75">
      <c r="A153" s="97">
        <f t="shared" si="5"/>
        <v>142</v>
      </c>
      <c r="B153" s="93" t="s">
        <v>926</v>
      </c>
      <c r="C153" s="94" t="s">
        <v>163</v>
      </c>
      <c r="D153" s="94" t="s">
        <v>792</v>
      </c>
      <c r="E153" s="94" t="s">
        <v>756</v>
      </c>
      <c r="F153" s="95">
        <v>40000</v>
      </c>
      <c r="G153" s="182">
        <f t="shared" si="4"/>
        <v>40</v>
      </c>
      <c r="H153" s="95">
        <v>40000</v>
      </c>
    </row>
    <row r="154" spans="1:8" ht="38.25">
      <c r="A154" s="97">
        <f t="shared" si="5"/>
        <v>143</v>
      </c>
      <c r="B154" s="93" t="s">
        <v>398</v>
      </c>
      <c r="C154" s="94" t="s">
        <v>163</v>
      </c>
      <c r="D154" s="94" t="s">
        <v>793</v>
      </c>
      <c r="E154" s="94" t="s">
        <v>72</v>
      </c>
      <c r="F154" s="95">
        <v>100000</v>
      </c>
      <c r="G154" s="182">
        <f t="shared" si="4"/>
        <v>100</v>
      </c>
      <c r="H154" s="95">
        <v>100000</v>
      </c>
    </row>
    <row r="155" spans="1:8" ht="25.5">
      <c r="A155" s="97">
        <f t="shared" si="5"/>
        <v>144</v>
      </c>
      <c r="B155" s="93" t="s">
        <v>372</v>
      </c>
      <c r="C155" s="94" t="s">
        <v>163</v>
      </c>
      <c r="D155" s="94" t="s">
        <v>793</v>
      </c>
      <c r="E155" s="94" t="s">
        <v>361</v>
      </c>
      <c r="F155" s="95">
        <v>82500</v>
      </c>
      <c r="G155" s="182">
        <f t="shared" si="4"/>
        <v>82.5</v>
      </c>
      <c r="H155" s="95">
        <v>82500</v>
      </c>
    </row>
    <row r="156" spans="1:8" ht="12.75">
      <c r="A156" s="97">
        <f t="shared" si="5"/>
        <v>145</v>
      </c>
      <c r="B156" s="93" t="s">
        <v>926</v>
      </c>
      <c r="C156" s="94" t="s">
        <v>163</v>
      </c>
      <c r="D156" s="94" t="s">
        <v>793</v>
      </c>
      <c r="E156" s="94" t="s">
        <v>756</v>
      </c>
      <c r="F156" s="95">
        <v>17500</v>
      </c>
      <c r="G156" s="182">
        <f t="shared" si="4"/>
        <v>17.5</v>
      </c>
      <c r="H156" s="95">
        <v>17500</v>
      </c>
    </row>
    <row r="157" spans="1:8" ht="25.5">
      <c r="A157" s="97">
        <f t="shared" si="5"/>
        <v>146</v>
      </c>
      <c r="B157" s="93" t="s">
        <v>399</v>
      </c>
      <c r="C157" s="94" t="s">
        <v>163</v>
      </c>
      <c r="D157" s="94" t="s">
        <v>794</v>
      </c>
      <c r="E157" s="94" t="s">
        <v>72</v>
      </c>
      <c r="F157" s="95">
        <v>400000</v>
      </c>
      <c r="G157" s="182">
        <f t="shared" si="4"/>
        <v>400</v>
      </c>
      <c r="H157" s="95">
        <v>400000</v>
      </c>
    </row>
    <row r="158" spans="1:8" ht="38.25">
      <c r="A158" s="97">
        <f t="shared" si="5"/>
        <v>147</v>
      </c>
      <c r="B158" s="93" t="s">
        <v>1190</v>
      </c>
      <c r="C158" s="94" t="s">
        <v>163</v>
      </c>
      <c r="D158" s="94" t="s">
        <v>794</v>
      </c>
      <c r="E158" s="94" t="s">
        <v>357</v>
      </c>
      <c r="F158" s="95">
        <v>400000</v>
      </c>
      <c r="G158" s="182">
        <f t="shared" si="4"/>
        <v>400</v>
      </c>
      <c r="H158" s="95">
        <v>400000</v>
      </c>
    </row>
    <row r="159" spans="1:8" ht="25.5">
      <c r="A159" s="97">
        <f t="shared" si="5"/>
        <v>148</v>
      </c>
      <c r="B159" s="93" t="s">
        <v>400</v>
      </c>
      <c r="C159" s="94" t="s">
        <v>163</v>
      </c>
      <c r="D159" s="94" t="s">
        <v>795</v>
      </c>
      <c r="E159" s="94" t="s">
        <v>72</v>
      </c>
      <c r="F159" s="95">
        <v>300000</v>
      </c>
      <c r="G159" s="182">
        <f t="shared" si="4"/>
        <v>300</v>
      </c>
      <c r="H159" s="95">
        <v>300000</v>
      </c>
    </row>
    <row r="160" spans="1:8" ht="38.25">
      <c r="A160" s="97">
        <f t="shared" si="5"/>
        <v>149</v>
      </c>
      <c r="B160" s="93" t="s">
        <v>1190</v>
      </c>
      <c r="C160" s="94" t="s">
        <v>163</v>
      </c>
      <c r="D160" s="94" t="s">
        <v>795</v>
      </c>
      <c r="E160" s="94" t="s">
        <v>357</v>
      </c>
      <c r="F160" s="95">
        <v>300000</v>
      </c>
      <c r="G160" s="182">
        <f t="shared" si="4"/>
        <v>300</v>
      </c>
      <c r="H160" s="95">
        <v>300000</v>
      </c>
    </row>
    <row r="161" spans="1:8" ht="38.25">
      <c r="A161" s="97">
        <f t="shared" si="5"/>
        <v>150</v>
      </c>
      <c r="B161" s="93" t="s">
        <v>401</v>
      </c>
      <c r="C161" s="94" t="s">
        <v>163</v>
      </c>
      <c r="D161" s="94" t="s">
        <v>796</v>
      </c>
      <c r="E161" s="94" t="s">
        <v>72</v>
      </c>
      <c r="F161" s="95">
        <v>130000</v>
      </c>
      <c r="G161" s="182">
        <f t="shared" si="4"/>
        <v>130</v>
      </c>
      <c r="H161" s="95">
        <v>130000</v>
      </c>
    </row>
    <row r="162" spans="1:8" ht="25.5">
      <c r="A162" s="97">
        <f t="shared" si="5"/>
        <v>151</v>
      </c>
      <c r="B162" s="93" t="s">
        <v>372</v>
      </c>
      <c r="C162" s="94" t="s">
        <v>163</v>
      </c>
      <c r="D162" s="94" t="s">
        <v>796</v>
      </c>
      <c r="E162" s="94" t="s">
        <v>361</v>
      </c>
      <c r="F162" s="95">
        <v>130000</v>
      </c>
      <c r="G162" s="182">
        <f t="shared" si="4"/>
        <v>130</v>
      </c>
      <c r="H162" s="95">
        <v>130000</v>
      </c>
    </row>
    <row r="163" spans="1:8" ht="25.5">
      <c r="A163" s="97">
        <f t="shared" si="5"/>
        <v>152</v>
      </c>
      <c r="B163" s="93" t="s">
        <v>402</v>
      </c>
      <c r="C163" s="94" t="s">
        <v>163</v>
      </c>
      <c r="D163" s="94" t="s">
        <v>797</v>
      </c>
      <c r="E163" s="94" t="s">
        <v>72</v>
      </c>
      <c r="F163" s="95">
        <v>92000</v>
      </c>
      <c r="G163" s="182">
        <f t="shared" si="4"/>
        <v>92</v>
      </c>
      <c r="H163" s="95">
        <v>92000</v>
      </c>
    </row>
    <row r="164" spans="1:8" ht="25.5">
      <c r="A164" s="97">
        <f t="shared" si="5"/>
        <v>153</v>
      </c>
      <c r="B164" s="93" t="s">
        <v>372</v>
      </c>
      <c r="C164" s="94" t="s">
        <v>163</v>
      </c>
      <c r="D164" s="94" t="s">
        <v>797</v>
      </c>
      <c r="E164" s="94" t="s">
        <v>361</v>
      </c>
      <c r="F164" s="95">
        <v>92000</v>
      </c>
      <c r="G164" s="182">
        <f t="shared" si="4"/>
        <v>92</v>
      </c>
      <c r="H164" s="95">
        <v>92000</v>
      </c>
    </row>
    <row r="165" spans="1:8" ht="38.25">
      <c r="A165" s="97">
        <f t="shared" si="5"/>
        <v>154</v>
      </c>
      <c r="B165" s="93" t="s">
        <v>930</v>
      </c>
      <c r="C165" s="94" t="s">
        <v>163</v>
      </c>
      <c r="D165" s="94" t="s">
        <v>799</v>
      </c>
      <c r="E165" s="94" t="s">
        <v>72</v>
      </c>
      <c r="F165" s="95">
        <v>300000</v>
      </c>
      <c r="G165" s="182">
        <f t="shared" si="4"/>
        <v>300</v>
      </c>
      <c r="H165" s="95">
        <v>300000</v>
      </c>
    </row>
    <row r="166" spans="1:8" ht="38.25">
      <c r="A166" s="97">
        <f t="shared" si="5"/>
        <v>155</v>
      </c>
      <c r="B166" s="93" t="s">
        <v>1190</v>
      </c>
      <c r="C166" s="94" t="s">
        <v>163</v>
      </c>
      <c r="D166" s="94" t="s">
        <v>799</v>
      </c>
      <c r="E166" s="94" t="s">
        <v>357</v>
      </c>
      <c r="F166" s="95">
        <v>300000</v>
      </c>
      <c r="G166" s="182">
        <f t="shared" si="4"/>
        <v>300</v>
      </c>
      <c r="H166" s="95">
        <v>300000</v>
      </c>
    </row>
    <row r="167" spans="1:8" ht="12.75">
      <c r="A167" s="97">
        <f t="shared" si="5"/>
        <v>156</v>
      </c>
      <c r="B167" s="93" t="s">
        <v>353</v>
      </c>
      <c r="C167" s="94" t="s">
        <v>163</v>
      </c>
      <c r="D167" s="94" t="s">
        <v>746</v>
      </c>
      <c r="E167" s="94" t="s">
        <v>72</v>
      </c>
      <c r="F167" s="95">
        <v>671600</v>
      </c>
      <c r="G167" s="182">
        <f t="shared" si="4"/>
        <v>671.6</v>
      </c>
      <c r="H167" s="95">
        <v>671600</v>
      </c>
    </row>
    <row r="168" spans="1:8" ht="38.25">
      <c r="A168" s="97">
        <f t="shared" si="5"/>
        <v>157</v>
      </c>
      <c r="B168" s="93" t="s">
        <v>931</v>
      </c>
      <c r="C168" s="94" t="s">
        <v>163</v>
      </c>
      <c r="D168" s="94" t="s">
        <v>801</v>
      </c>
      <c r="E168" s="94" t="s">
        <v>72</v>
      </c>
      <c r="F168" s="95">
        <v>671600</v>
      </c>
      <c r="G168" s="182">
        <f t="shared" si="4"/>
        <v>671.6</v>
      </c>
      <c r="H168" s="95">
        <v>671600</v>
      </c>
    </row>
    <row r="169" spans="1:8" ht="25.5">
      <c r="A169" s="97">
        <f t="shared" si="5"/>
        <v>158</v>
      </c>
      <c r="B169" s="93" t="s">
        <v>372</v>
      </c>
      <c r="C169" s="94" t="s">
        <v>163</v>
      </c>
      <c r="D169" s="94" t="s">
        <v>801</v>
      </c>
      <c r="E169" s="94" t="s">
        <v>361</v>
      </c>
      <c r="F169" s="95">
        <v>671600</v>
      </c>
      <c r="G169" s="182">
        <f t="shared" si="4"/>
        <v>671.6</v>
      </c>
      <c r="H169" s="95">
        <v>671600</v>
      </c>
    </row>
    <row r="170" spans="1:8" ht="12.75">
      <c r="A170" s="97">
        <f t="shared" si="5"/>
        <v>159</v>
      </c>
      <c r="B170" s="93" t="s">
        <v>600</v>
      </c>
      <c r="C170" s="94" t="s">
        <v>601</v>
      </c>
      <c r="D170" s="94" t="s">
        <v>745</v>
      </c>
      <c r="E170" s="94" t="s">
        <v>72</v>
      </c>
      <c r="F170" s="95">
        <v>2703924</v>
      </c>
      <c r="G170" s="182">
        <f t="shared" si="4"/>
        <v>2703.924</v>
      </c>
      <c r="H170" s="95">
        <v>2703924</v>
      </c>
    </row>
    <row r="171" spans="1:8" ht="38.25">
      <c r="A171" s="97">
        <f t="shared" si="5"/>
        <v>160</v>
      </c>
      <c r="B171" s="93" t="s">
        <v>1262</v>
      </c>
      <c r="C171" s="94" t="s">
        <v>601</v>
      </c>
      <c r="D171" s="94" t="s">
        <v>768</v>
      </c>
      <c r="E171" s="94" t="s">
        <v>72</v>
      </c>
      <c r="F171" s="95">
        <v>2703924</v>
      </c>
      <c r="G171" s="182">
        <f t="shared" si="4"/>
        <v>2703.924</v>
      </c>
      <c r="H171" s="95">
        <v>2703924</v>
      </c>
    </row>
    <row r="172" spans="1:8" ht="63.75">
      <c r="A172" s="97">
        <f t="shared" si="5"/>
        <v>161</v>
      </c>
      <c r="B172" s="93" t="s">
        <v>1264</v>
      </c>
      <c r="C172" s="94" t="s">
        <v>601</v>
      </c>
      <c r="D172" s="94" t="s">
        <v>772</v>
      </c>
      <c r="E172" s="94" t="s">
        <v>72</v>
      </c>
      <c r="F172" s="95">
        <v>2703924</v>
      </c>
      <c r="G172" s="182">
        <f t="shared" si="4"/>
        <v>2703.924</v>
      </c>
      <c r="H172" s="95">
        <v>2703924</v>
      </c>
    </row>
    <row r="173" spans="1:8" ht="63.75">
      <c r="A173" s="97">
        <f t="shared" si="5"/>
        <v>162</v>
      </c>
      <c r="B173" s="93" t="s">
        <v>390</v>
      </c>
      <c r="C173" s="94" t="s">
        <v>601</v>
      </c>
      <c r="D173" s="94" t="s">
        <v>802</v>
      </c>
      <c r="E173" s="94" t="s">
        <v>72</v>
      </c>
      <c r="F173" s="95">
        <v>2703924</v>
      </c>
      <c r="G173" s="182">
        <f t="shared" si="4"/>
        <v>2703.924</v>
      </c>
      <c r="H173" s="95">
        <v>2703924</v>
      </c>
    </row>
    <row r="174" spans="1:8" ht="12.75">
      <c r="A174" s="97">
        <f t="shared" si="5"/>
        <v>163</v>
      </c>
      <c r="B174" s="93" t="s">
        <v>378</v>
      </c>
      <c r="C174" s="94" t="s">
        <v>601</v>
      </c>
      <c r="D174" s="94" t="s">
        <v>802</v>
      </c>
      <c r="E174" s="94" t="s">
        <v>362</v>
      </c>
      <c r="F174" s="95">
        <v>204137</v>
      </c>
      <c r="G174" s="182">
        <f t="shared" si="4"/>
        <v>204.137</v>
      </c>
      <c r="H174" s="95">
        <v>204137</v>
      </c>
    </row>
    <row r="175" spans="1:8" ht="25.5">
      <c r="A175" s="97">
        <f t="shared" si="5"/>
        <v>164</v>
      </c>
      <c r="B175" s="93" t="s">
        <v>372</v>
      </c>
      <c r="C175" s="94" t="s">
        <v>601</v>
      </c>
      <c r="D175" s="94" t="s">
        <v>802</v>
      </c>
      <c r="E175" s="94" t="s">
        <v>361</v>
      </c>
      <c r="F175" s="95">
        <v>2484787</v>
      </c>
      <c r="G175" s="182">
        <f t="shared" si="4"/>
        <v>2484.787</v>
      </c>
      <c r="H175" s="95">
        <v>2484787</v>
      </c>
    </row>
    <row r="176" spans="1:8" ht="12.75">
      <c r="A176" s="97">
        <f t="shared" si="5"/>
        <v>165</v>
      </c>
      <c r="B176" s="93" t="s">
        <v>379</v>
      </c>
      <c r="C176" s="94" t="s">
        <v>601</v>
      </c>
      <c r="D176" s="94" t="s">
        <v>802</v>
      </c>
      <c r="E176" s="94" t="s">
        <v>363</v>
      </c>
      <c r="F176" s="95">
        <v>15000</v>
      </c>
      <c r="G176" s="182">
        <f t="shared" si="4"/>
        <v>15</v>
      </c>
      <c r="H176" s="95">
        <v>15000</v>
      </c>
    </row>
    <row r="177" spans="1:8" ht="12.75">
      <c r="A177" s="97">
        <f t="shared" si="5"/>
        <v>166</v>
      </c>
      <c r="B177" s="93" t="s">
        <v>207</v>
      </c>
      <c r="C177" s="94" t="s">
        <v>180</v>
      </c>
      <c r="D177" s="94" t="s">
        <v>745</v>
      </c>
      <c r="E177" s="94" t="s">
        <v>72</v>
      </c>
      <c r="F177" s="95">
        <v>12808480</v>
      </c>
      <c r="G177" s="182">
        <f t="shared" si="4"/>
        <v>12808.48</v>
      </c>
      <c r="H177" s="95">
        <v>12808480</v>
      </c>
    </row>
    <row r="178" spans="1:8" ht="38.25">
      <c r="A178" s="97">
        <f t="shared" si="5"/>
        <v>167</v>
      </c>
      <c r="B178" s="93" t="s">
        <v>1273</v>
      </c>
      <c r="C178" s="94" t="s">
        <v>180</v>
      </c>
      <c r="D178" s="94" t="s">
        <v>790</v>
      </c>
      <c r="E178" s="94" t="s">
        <v>72</v>
      </c>
      <c r="F178" s="95">
        <v>12808480</v>
      </c>
      <c r="G178" s="182">
        <f t="shared" si="4"/>
        <v>12808.48</v>
      </c>
      <c r="H178" s="95">
        <v>12808480</v>
      </c>
    </row>
    <row r="179" spans="1:8" ht="38.25">
      <c r="A179" s="97">
        <f t="shared" si="5"/>
        <v>168</v>
      </c>
      <c r="B179" s="93" t="s">
        <v>403</v>
      </c>
      <c r="C179" s="94" t="s">
        <v>180</v>
      </c>
      <c r="D179" s="94" t="s">
        <v>803</v>
      </c>
      <c r="E179" s="94" t="s">
        <v>72</v>
      </c>
      <c r="F179" s="95">
        <v>12808480</v>
      </c>
      <c r="G179" s="182">
        <f t="shared" si="4"/>
        <v>12808.48</v>
      </c>
      <c r="H179" s="95">
        <v>12808480</v>
      </c>
    </row>
    <row r="180" spans="1:8" ht="25.5">
      <c r="A180" s="97">
        <f t="shared" si="5"/>
        <v>169</v>
      </c>
      <c r="B180" s="93" t="s">
        <v>404</v>
      </c>
      <c r="C180" s="94" t="s">
        <v>180</v>
      </c>
      <c r="D180" s="94" t="s">
        <v>804</v>
      </c>
      <c r="E180" s="94" t="s">
        <v>72</v>
      </c>
      <c r="F180" s="95">
        <v>200000</v>
      </c>
      <c r="G180" s="182">
        <f t="shared" si="4"/>
        <v>200</v>
      </c>
      <c r="H180" s="95">
        <v>200000</v>
      </c>
    </row>
    <row r="181" spans="1:8" ht="25.5">
      <c r="A181" s="97">
        <f t="shared" si="5"/>
        <v>170</v>
      </c>
      <c r="B181" s="93" t="s">
        <v>372</v>
      </c>
      <c r="C181" s="94" t="s">
        <v>180</v>
      </c>
      <c r="D181" s="94" t="s">
        <v>804</v>
      </c>
      <c r="E181" s="94" t="s">
        <v>361</v>
      </c>
      <c r="F181" s="95">
        <v>200000</v>
      </c>
      <c r="G181" s="182">
        <f t="shared" si="4"/>
        <v>200</v>
      </c>
      <c r="H181" s="95">
        <v>200000</v>
      </c>
    </row>
    <row r="182" spans="1:8" ht="51">
      <c r="A182" s="97">
        <f t="shared" si="5"/>
        <v>171</v>
      </c>
      <c r="B182" s="93" t="s">
        <v>932</v>
      </c>
      <c r="C182" s="94" t="s">
        <v>180</v>
      </c>
      <c r="D182" s="94" t="s">
        <v>806</v>
      </c>
      <c r="E182" s="94" t="s">
        <v>72</v>
      </c>
      <c r="F182" s="95">
        <v>12158480</v>
      </c>
      <c r="G182" s="182">
        <f t="shared" si="4"/>
        <v>12158.48</v>
      </c>
      <c r="H182" s="95">
        <v>12158480</v>
      </c>
    </row>
    <row r="183" spans="1:8" ht="12.75">
      <c r="A183" s="97">
        <f t="shared" si="5"/>
        <v>172</v>
      </c>
      <c r="B183" s="93" t="s">
        <v>427</v>
      </c>
      <c r="C183" s="94" t="s">
        <v>180</v>
      </c>
      <c r="D183" s="94" t="s">
        <v>806</v>
      </c>
      <c r="E183" s="94" t="s">
        <v>359</v>
      </c>
      <c r="F183" s="95">
        <v>12158480</v>
      </c>
      <c r="G183" s="182">
        <f t="shared" si="4"/>
        <v>12158.48</v>
      </c>
      <c r="H183" s="95">
        <v>12158480</v>
      </c>
    </row>
    <row r="184" spans="1:8" ht="12.75">
      <c r="A184" s="97">
        <f t="shared" si="5"/>
        <v>173</v>
      </c>
      <c r="B184" s="93" t="s">
        <v>1274</v>
      </c>
      <c r="C184" s="94" t="s">
        <v>180</v>
      </c>
      <c r="D184" s="94" t="s">
        <v>1220</v>
      </c>
      <c r="E184" s="94" t="s">
        <v>72</v>
      </c>
      <c r="F184" s="95">
        <v>450000</v>
      </c>
      <c r="G184" s="182">
        <f t="shared" si="4"/>
        <v>450</v>
      </c>
      <c r="H184" s="95">
        <v>450000</v>
      </c>
    </row>
    <row r="185" spans="1:8" ht="25.5">
      <c r="A185" s="97">
        <f t="shared" si="5"/>
        <v>174</v>
      </c>
      <c r="B185" s="93" t="s">
        <v>372</v>
      </c>
      <c r="C185" s="94" t="s">
        <v>180</v>
      </c>
      <c r="D185" s="94" t="s">
        <v>1220</v>
      </c>
      <c r="E185" s="94" t="s">
        <v>361</v>
      </c>
      <c r="F185" s="95">
        <v>450000</v>
      </c>
      <c r="G185" s="182">
        <f t="shared" si="4"/>
        <v>450</v>
      </c>
      <c r="H185" s="95">
        <v>450000</v>
      </c>
    </row>
    <row r="186" spans="1:8" ht="12.75">
      <c r="A186" s="97">
        <f t="shared" si="5"/>
        <v>175</v>
      </c>
      <c r="B186" s="93" t="s">
        <v>208</v>
      </c>
      <c r="C186" s="94" t="s">
        <v>164</v>
      </c>
      <c r="D186" s="94" t="s">
        <v>745</v>
      </c>
      <c r="E186" s="94" t="s">
        <v>72</v>
      </c>
      <c r="F186" s="95">
        <v>15008000</v>
      </c>
      <c r="G186" s="182">
        <f t="shared" si="4"/>
        <v>15008</v>
      </c>
      <c r="H186" s="95">
        <v>15008000</v>
      </c>
    </row>
    <row r="187" spans="1:8" ht="51">
      <c r="A187" s="97">
        <f t="shared" si="5"/>
        <v>176</v>
      </c>
      <c r="B187" s="93" t="s">
        <v>1275</v>
      </c>
      <c r="C187" s="94" t="s">
        <v>164</v>
      </c>
      <c r="D187" s="94" t="s">
        <v>807</v>
      </c>
      <c r="E187" s="94" t="s">
        <v>72</v>
      </c>
      <c r="F187" s="95">
        <v>1899000</v>
      </c>
      <c r="G187" s="182">
        <f t="shared" si="4"/>
        <v>1899</v>
      </c>
      <c r="H187" s="95">
        <v>1899000</v>
      </c>
    </row>
    <row r="188" spans="1:8" ht="25.5">
      <c r="A188" s="97">
        <f t="shared" si="5"/>
        <v>177</v>
      </c>
      <c r="B188" s="93" t="s">
        <v>997</v>
      </c>
      <c r="C188" s="94" t="s">
        <v>164</v>
      </c>
      <c r="D188" s="94" t="s">
        <v>808</v>
      </c>
      <c r="E188" s="94" t="s">
        <v>72</v>
      </c>
      <c r="F188" s="95">
        <v>390000</v>
      </c>
      <c r="G188" s="182">
        <f t="shared" si="4"/>
        <v>390</v>
      </c>
      <c r="H188" s="95">
        <v>390000</v>
      </c>
    </row>
    <row r="189" spans="1:8" ht="38.25">
      <c r="A189" s="97">
        <f t="shared" si="5"/>
        <v>178</v>
      </c>
      <c r="B189" s="93" t="s">
        <v>405</v>
      </c>
      <c r="C189" s="94" t="s">
        <v>164</v>
      </c>
      <c r="D189" s="94" t="s">
        <v>809</v>
      </c>
      <c r="E189" s="94" t="s">
        <v>72</v>
      </c>
      <c r="F189" s="95">
        <v>390000</v>
      </c>
      <c r="G189" s="182">
        <f t="shared" si="4"/>
        <v>390</v>
      </c>
      <c r="H189" s="95">
        <v>390000</v>
      </c>
    </row>
    <row r="190" spans="1:8" ht="25.5">
      <c r="A190" s="97">
        <f t="shared" si="5"/>
        <v>179</v>
      </c>
      <c r="B190" s="93" t="s">
        <v>372</v>
      </c>
      <c r="C190" s="94" t="s">
        <v>164</v>
      </c>
      <c r="D190" s="94" t="s">
        <v>809</v>
      </c>
      <c r="E190" s="94" t="s">
        <v>361</v>
      </c>
      <c r="F190" s="95">
        <v>390000</v>
      </c>
      <c r="G190" s="182">
        <f t="shared" si="4"/>
        <v>390</v>
      </c>
      <c r="H190" s="95">
        <v>390000</v>
      </c>
    </row>
    <row r="191" spans="1:8" ht="25.5">
      <c r="A191" s="97">
        <f t="shared" si="5"/>
        <v>180</v>
      </c>
      <c r="B191" s="93" t="s">
        <v>406</v>
      </c>
      <c r="C191" s="94" t="s">
        <v>164</v>
      </c>
      <c r="D191" s="94" t="s">
        <v>810</v>
      </c>
      <c r="E191" s="94" t="s">
        <v>72</v>
      </c>
      <c r="F191" s="95">
        <v>1509000</v>
      </c>
      <c r="G191" s="182">
        <f t="shared" si="4"/>
        <v>1509</v>
      </c>
      <c r="H191" s="95">
        <v>1509000</v>
      </c>
    </row>
    <row r="192" spans="1:8" ht="51">
      <c r="A192" s="97">
        <f t="shared" si="5"/>
        <v>181</v>
      </c>
      <c r="B192" s="93" t="s">
        <v>407</v>
      </c>
      <c r="C192" s="94" t="s">
        <v>164</v>
      </c>
      <c r="D192" s="94" t="s">
        <v>811</v>
      </c>
      <c r="E192" s="94" t="s">
        <v>72</v>
      </c>
      <c r="F192" s="95">
        <v>250000</v>
      </c>
      <c r="G192" s="182">
        <f t="shared" si="4"/>
        <v>250</v>
      </c>
      <c r="H192" s="95">
        <v>250000</v>
      </c>
    </row>
    <row r="193" spans="1:8" ht="38.25">
      <c r="A193" s="97">
        <f t="shared" si="5"/>
        <v>182</v>
      </c>
      <c r="B193" s="93" t="s">
        <v>1190</v>
      </c>
      <c r="C193" s="94" t="s">
        <v>164</v>
      </c>
      <c r="D193" s="94" t="s">
        <v>811</v>
      </c>
      <c r="E193" s="94" t="s">
        <v>357</v>
      </c>
      <c r="F193" s="95">
        <v>250000</v>
      </c>
      <c r="G193" s="182">
        <f t="shared" si="4"/>
        <v>250</v>
      </c>
      <c r="H193" s="95">
        <v>250000</v>
      </c>
    </row>
    <row r="194" spans="1:8" ht="38.25">
      <c r="A194" s="97">
        <f t="shared" si="5"/>
        <v>183</v>
      </c>
      <c r="B194" s="93" t="s">
        <v>408</v>
      </c>
      <c r="C194" s="94" t="s">
        <v>164</v>
      </c>
      <c r="D194" s="94" t="s">
        <v>812</v>
      </c>
      <c r="E194" s="94" t="s">
        <v>72</v>
      </c>
      <c r="F194" s="95">
        <v>300000</v>
      </c>
      <c r="G194" s="182">
        <f t="shared" si="4"/>
        <v>300</v>
      </c>
      <c r="H194" s="95">
        <v>300000</v>
      </c>
    </row>
    <row r="195" spans="1:8" ht="38.25">
      <c r="A195" s="97">
        <f t="shared" si="5"/>
        <v>184</v>
      </c>
      <c r="B195" s="93" t="s">
        <v>1190</v>
      </c>
      <c r="C195" s="94" t="s">
        <v>164</v>
      </c>
      <c r="D195" s="94" t="s">
        <v>812</v>
      </c>
      <c r="E195" s="94" t="s">
        <v>357</v>
      </c>
      <c r="F195" s="95">
        <v>300000</v>
      </c>
      <c r="G195" s="182">
        <f t="shared" si="4"/>
        <v>300</v>
      </c>
      <c r="H195" s="95">
        <v>300000</v>
      </c>
    </row>
    <row r="196" spans="1:8" ht="25.5">
      <c r="A196" s="97">
        <f t="shared" si="5"/>
        <v>185</v>
      </c>
      <c r="B196" s="93" t="s">
        <v>411</v>
      </c>
      <c r="C196" s="94" t="s">
        <v>164</v>
      </c>
      <c r="D196" s="94" t="s">
        <v>814</v>
      </c>
      <c r="E196" s="94" t="s">
        <v>72</v>
      </c>
      <c r="F196" s="95">
        <v>50000</v>
      </c>
      <c r="G196" s="182">
        <f t="shared" si="4"/>
        <v>50</v>
      </c>
      <c r="H196" s="95">
        <v>50000</v>
      </c>
    </row>
    <row r="197" spans="1:8" ht="25.5">
      <c r="A197" s="97">
        <f t="shared" si="5"/>
        <v>186</v>
      </c>
      <c r="B197" s="93" t="s">
        <v>372</v>
      </c>
      <c r="C197" s="94" t="s">
        <v>164</v>
      </c>
      <c r="D197" s="94" t="s">
        <v>814</v>
      </c>
      <c r="E197" s="94" t="s">
        <v>361</v>
      </c>
      <c r="F197" s="95">
        <v>50000</v>
      </c>
      <c r="G197" s="182">
        <f t="shared" si="4"/>
        <v>50</v>
      </c>
      <c r="H197" s="95">
        <v>50000</v>
      </c>
    </row>
    <row r="198" spans="1:8" ht="63.75">
      <c r="A198" s="97">
        <f t="shared" si="5"/>
        <v>187</v>
      </c>
      <c r="B198" s="93" t="s">
        <v>602</v>
      </c>
      <c r="C198" s="94" t="s">
        <v>164</v>
      </c>
      <c r="D198" s="94" t="s">
        <v>815</v>
      </c>
      <c r="E198" s="94" t="s">
        <v>72</v>
      </c>
      <c r="F198" s="95">
        <v>24000</v>
      </c>
      <c r="G198" s="182">
        <f t="shared" si="4"/>
        <v>24</v>
      </c>
      <c r="H198" s="95">
        <v>24000</v>
      </c>
    </row>
    <row r="199" spans="1:8" ht="25.5">
      <c r="A199" s="97">
        <f t="shared" si="5"/>
        <v>188</v>
      </c>
      <c r="B199" s="93" t="s">
        <v>372</v>
      </c>
      <c r="C199" s="94" t="s">
        <v>164</v>
      </c>
      <c r="D199" s="94" t="s">
        <v>815</v>
      </c>
      <c r="E199" s="94" t="s">
        <v>361</v>
      </c>
      <c r="F199" s="95">
        <v>24000</v>
      </c>
      <c r="G199" s="182">
        <f aca="true" t="shared" si="6" ref="G199:G256">H199/1000</f>
        <v>24</v>
      </c>
      <c r="H199" s="95">
        <v>24000</v>
      </c>
    </row>
    <row r="200" spans="1:8" ht="51">
      <c r="A200" s="97">
        <f t="shared" si="5"/>
        <v>189</v>
      </c>
      <c r="B200" s="93" t="s">
        <v>933</v>
      </c>
      <c r="C200" s="94" t="s">
        <v>164</v>
      </c>
      <c r="D200" s="94" t="s">
        <v>817</v>
      </c>
      <c r="E200" s="94" t="s">
        <v>72</v>
      </c>
      <c r="F200" s="95">
        <v>850000</v>
      </c>
      <c r="G200" s="182">
        <f t="shared" si="6"/>
        <v>850</v>
      </c>
      <c r="H200" s="95">
        <v>850000</v>
      </c>
    </row>
    <row r="201" spans="1:8" ht="38.25">
      <c r="A201" s="97">
        <f t="shared" si="5"/>
        <v>190</v>
      </c>
      <c r="B201" s="93" t="s">
        <v>1190</v>
      </c>
      <c r="C201" s="94" t="s">
        <v>164</v>
      </c>
      <c r="D201" s="94" t="s">
        <v>817</v>
      </c>
      <c r="E201" s="94" t="s">
        <v>357</v>
      </c>
      <c r="F201" s="95">
        <v>850000</v>
      </c>
      <c r="G201" s="182">
        <f t="shared" si="6"/>
        <v>850</v>
      </c>
      <c r="H201" s="95">
        <v>850000</v>
      </c>
    </row>
    <row r="202" spans="1:8" ht="25.5">
      <c r="A202" s="97">
        <f t="shared" si="5"/>
        <v>191</v>
      </c>
      <c r="B202" s="93" t="s">
        <v>410</v>
      </c>
      <c r="C202" s="94" t="s">
        <v>164</v>
      </c>
      <c r="D202" s="94" t="s">
        <v>818</v>
      </c>
      <c r="E202" s="94" t="s">
        <v>72</v>
      </c>
      <c r="F202" s="95">
        <v>35000</v>
      </c>
      <c r="G202" s="182">
        <f t="shared" si="6"/>
        <v>35</v>
      </c>
      <c r="H202" s="95">
        <v>35000</v>
      </c>
    </row>
    <row r="203" spans="1:8" ht="25.5">
      <c r="A203" s="97">
        <f t="shared" si="5"/>
        <v>192</v>
      </c>
      <c r="B203" s="93" t="s">
        <v>372</v>
      </c>
      <c r="C203" s="94" t="s">
        <v>164</v>
      </c>
      <c r="D203" s="94" t="s">
        <v>818</v>
      </c>
      <c r="E203" s="94" t="s">
        <v>361</v>
      </c>
      <c r="F203" s="95">
        <v>35000</v>
      </c>
      <c r="G203" s="182">
        <f t="shared" si="6"/>
        <v>35</v>
      </c>
      <c r="H203" s="95">
        <v>35000</v>
      </c>
    </row>
    <row r="204" spans="1:8" ht="38.25">
      <c r="A204" s="97">
        <f t="shared" si="5"/>
        <v>193</v>
      </c>
      <c r="B204" s="93" t="s">
        <v>1273</v>
      </c>
      <c r="C204" s="94" t="s">
        <v>164</v>
      </c>
      <c r="D204" s="94" t="s">
        <v>790</v>
      </c>
      <c r="E204" s="94" t="s">
        <v>72</v>
      </c>
      <c r="F204" s="95">
        <v>50000</v>
      </c>
      <c r="G204" s="182">
        <f t="shared" si="6"/>
        <v>50</v>
      </c>
      <c r="H204" s="95">
        <v>50000</v>
      </c>
    </row>
    <row r="205" spans="1:8" ht="51">
      <c r="A205" s="97">
        <f aca="true" t="shared" si="7" ref="A205:A268">1+A204</f>
        <v>194</v>
      </c>
      <c r="B205" s="93" t="s">
        <v>1276</v>
      </c>
      <c r="C205" s="94" t="s">
        <v>164</v>
      </c>
      <c r="D205" s="94" t="s">
        <v>819</v>
      </c>
      <c r="E205" s="94" t="s">
        <v>72</v>
      </c>
      <c r="F205" s="95">
        <v>50000</v>
      </c>
      <c r="G205" s="182">
        <f t="shared" si="6"/>
        <v>50</v>
      </c>
      <c r="H205" s="95">
        <v>50000</v>
      </c>
    </row>
    <row r="206" spans="1:8" ht="12.75">
      <c r="A206" s="97">
        <f t="shared" si="7"/>
        <v>195</v>
      </c>
      <c r="B206" s="93" t="s">
        <v>413</v>
      </c>
      <c r="C206" s="94" t="s">
        <v>164</v>
      </c>
      <c r="D206" s="94" t="s">
        <v>821</v>
      </c>
      <c r="E206" s="94" t="s">
        <v>72</v>
      </c>
      <c r="F206" s="95">
        <v>50000</v>
      </c>
      <c r="G206" s="182">
        <f t="shared" si="6"/>
        <v>50</v>
      </c>
      <c r="H206" s="95">
        <v>50000</v>
      </c>
    </row>
    <row r="207" spans="1:8" ht="25.5">
      <c r="A207" s="97">
        <f t="shared" si="7"/>
        <v>196</v>
      </c>
      <c r="B207" s="93" t="s">
        <v>372</v>
      </c>
      <c r="C207" s="94" t="s">
        <v>164</v>
      </c>
      <c r="D207" s="94" t="s">
        <v>821</v>
      </c>
      <c r="E207" s="94" t="s">
        <v>361</v>
      </c>
      <c r="F207" s="95">
        <v>50000</v>
      </c>
      <c r="G207" s="182">
        <f t="shared" si="6"/>
        <v>50</v>
      </c>
      <c r="H207" s="95">
        <v>50000</v>
      </c>
    </row>
    <row r="208" spans="1:8" ht="51">
      <c r="A208" s="97">
        <f t="shared" si="7"/>
        <v>197</v>
      </c>
      <c r="B208" s="93" t="s">
        <v>1258</v>
      </c>
      <c r="C208" s="94" t="s">
        <v>164</v>
      </c>
      <c r="D208" s="94" t="s">
        <v>763</v>
      </c>
      <c r="E208" s="94" t="s">
        <v>72</v>
      </c>
      <c r="F208" s="95">
        <v>13059000</v>
      </c>
      <c r="G208" s="182">
        <f t="shared" si="6"/>
        <v>13059</v>
      </c>
      <c r="H208" s="95">
        <v>13059000</v>
      </c>
    </row>
    <row r="209" spans="1:8" ht="51">
      <c r="A209" s="97">
        <f t="shared" si="7"/>
        <v>198</v>
      </c>
      <c r="B209" s="93" t="s">
        <v>1277</v>
      </c>
      <c r="C209" s="94" t="s">
        <v>164</v>
      </c>
      <c r="D209" s="94" t="s">
        <v>1000</v>
      </c>
      <c r="E209" s="94" t="s">
        <v>72</v>
      </c>
      <c r="F209" s="95">
        <v>1200000</v>
      </c>
      <c r="G209" s="182">
        <f t="shared" si="6"/>
        <v>1200</v>
      </c>
      <c r="H209" s="95">
        <v>1200000</v>
      </c>
    </row>
    <row r="210" spans="1:8" ht="12.75">
      <c r="A210" s="97">
        <f t="shared" si="7"/>
        <v>199</v>
      </c>
      <c r="B210" s="93" t="s">
        <v>427</v>
      </c>
      <c r="C210" s="94" t="s">
        <v>164</v>
      </c>
      <c r="D210" s="94" t="s">
        <v>1000</v>
      </c>
      <c r="E210" s="94" t="s">
        <v>359</v>
      </c>
      <c r="F210" s="95">
        <v>1200000</v>
      </c>
      <c r="G210" s="182">
        <f t="shared" si="6"/>
        <v>1200</v>
      </c>
      <c r="H210" s="95">
        <v>1200000</v>
      </c>
    </row>
    <row r="211" spans="1:8" ht="51">
      <c r="A211" s="97">
        <f t="shared" si="7"/>
        <v>200</v>
      </c>
      <c r="B211" s="93" t="s">
        <v>1278</v>
      </c>
      <c r="C211" s="94" t="s">
        <v>164</v>
      </c>
      <c r="D211" s="94" t="s">
        <v>1223</v>
      </c>
      <c r="E211" s="94" t="s">
        <v>72</v>
      </c>
      <c r="F211" s="95">
        <v>3250000</v>
      </c>
      <c r="G211" s="182">
        <f t="shared" si="6"/>
        <v>3250</v>
      </c>
      <c r="H211" s="95">
        <v>3250000</v>
      </c>
    </row>
    <row r="212" spans="1:8" ht="12.75">
      <c r="A212" s="97">
        <f t="shared" si="7"/>
        <v>201</v>
      </c>
      <c r="B212" s="93" t="s">
        <v>427</v>
      </c>
      <c r="C212" s="94" t="s">
        <v>164</v>
      </c>
      <c r="D212" s="94" t="s">
        <v>1223</v>
      </c>
      <c r="E212" s="94" t="s">
        <v>359</v>
      </c>
      <c r="F212" s="95">
        <v>3250000</v>
      </c>
      <c r="G212" s="182">
        <f t="shared" si="6"/>
        <v>3250</v>
      </c>
      <c r="H212" s="95">
        <v>3250000</v>
      </c>
    </row>
    <row r="213" spans="1:8" ht="51">
      <c r="A213" s="97">
        <f t="shared" si="7"/>
        <v>202</v>
      </c>
      <c r="B213" s="93" t="s">
        <v>1279</v>
      </c>
      <c r="C213" s="94" t="s">
        <v>164</v>
      </c>
      <c r="D213" s="94" t="s">
        <v>1225</v>
      </c>
      <c r="E213" s="94" t="s">
        <v>72</v>
      </c>
      <c r="F213" s="95">
        <v>3840000</v>
      </c>
      <c r="G213" s="182">
        <f t="shared" si="6"/>
        <v>3840</v>
      </c>
      <c r="H213" s="95">
        <v>3840000</v>
      </c>
    </row>
    <row r="214" spans="1:8" ht="12.75">
      <c r="A214" s="97">
        <f t="shared" si="7"/>
        <v>203</v>
      </c>
      <c r="B214" s="93" t="s">
        <v>427</v>
      </c>
      <c r="C214" s="94" t="s">
        <v>164</v>
      </c>
      <c r="D214" s="94" t="s">
        <v>1225</v>
      </c>
      <c r="E214" s="94" t="s">
        <v>359</v>
      </c>
      <c r="F214" s="95">
        <v>3840000</v>
      </c>
      <c r="G214" s="182">
        <f t="shared" si="6"/>
        <v>3840</v>
      </c>
      <c r="H214" s="95">
        <v>3840000</v>
      </c>
    </row>
    <row r="215" spans="1:8" ht="51">
      <c r="A215" s="97">
        <f t="shared" si="7"/>
        <v>204</v>
      </c>
      <c r="B215" s="93" t="s">
        <v>1280</v>
      </c>
      <c r="C215" s="94" t="s">
        <v>164</v>
      </c>
      <c r="D215" s="94" t="s">
        <v>1227</v>
      </c>
      <c r="E215" s="94" t="s">
        <v>72</v>
      </c>
      <c r="F215" s="95">
        <v>4769000</v>
      </c>
      <c r="G215" s="182">
        <f t="shared" si="6"/>
        <v>4769</v>
      </c>
      <c r="H215" s="95">
        <v>4769000</v>
      </c>
    </row>
    <row r="216" spans="1:8" ht="12.75">
      <c r="A216" s="97">
        <f t="shared" si="7"/>
        <v>205</v>
      </c>
      <c r="B216" s="93" t="s">
        <v>427</v>
      </c>
      <c r="C216" s="94" t="s">
        <v>164</v>
      </c>
      <c r="D216" s="94" t="s">
        <v>1227</v>
      </c>
      <c r="E216" s="94" t="s">
        <v>359</v>
      </c>
      <c r="F216" s="95">
        <v>4769000</v>
      </c>
      <c r="G216" s="182">
        <f t="shared" si="6"/>
        <v>4769</v>
      </c>
      <c r="H216" s="95">
        <v>4769000</v>
      </c>
    </row>
    <row r="217" spans="1:8" ht="12.75">
      <c r="A217" s="97">
        <f t="shared" si="7"/>
        <v>206</v>
      </c>
      <c r="B217" s="93" t="s">
        <v>209</v>
      </c>
      <c r="C217" s="94" t="s">
        <v>165</v>
      </c>
      <c r="D217" s="94" t="s">
        <v>745</v>
      </c>
      <c r="E217" s="94" t="s">
        <v>72</v>
      </c>
      <c r="F217" s="95">
        <v>12400070</v>
      </c>
      <c r="G217" s="182">
        <f t="shared" si="6"/>
        <v>12400.07</v>
      </c>
      <c r="H217" s="95">
        <v>12400070</v>
      </c>
    </row>
    <row r="218" spans="1:8" ht="12.75">
      <c r="A218" s="97">
        <f t="shared" si="7"/>
        <v>207</v>
      </c>
      <c r="B218" s="93" t="s">
        <v>603</v>
      </c>
      <c r="C218" s="94" t="s">
        <v>604</v>
      </c>
      <c r="D218" s="94" t="s">
        <v>745</v>
      </c>
      <c r="E218" s="94" t="s">
        <v>72</v>
      </c>
      <c r="F218" s="95">
        <v>5133570</v>
      </c>
      <c r="G218" s="182">
        <f t="shared" si="6"/>
        <v>5133.57</v>
      </c>
      <c r="H218" s="95">
        <v>5133570</v>
      </c>
    </row>
    <row r="219" spans="1:8" ht="38.25">
      <c r="A219" s="97">
        <f t="shared" si="7"/>
        <v>208</v>
      </c>
      <c r="B219" s="93" t="s">
        <v>1273</v>
      </c>
      <c r="C219" s="94" t="s">
        <v>604</v>
      </c>
      <c r="D219" s="94" t="s">
        <v>790</v>
      </c>
      <c r="E219" s="94" t="s">
        <v>72</v>
      </c>
      <c r="F219" s="95">
        <v>5133570</v>
      </c>
      <c r="G219" s="182">
        <f t="shared" si="6"/>
        <v>5133.57</v>
      </c>
      <c r="H219" s="95">
        <v>5133570</v>
      </c>
    </row>
    <row r="220" spans="1:8" ht="25.5">
      <c r="A220" s="97">
        <f t="shared" si="7"/>
        <v>209</v>
      </c>
      <c r="B220" s="93" t="s">
        <v>934</v>
      </c>
      <c r="C220" s="94" t="s">
        <v>604</v>
      </c>
      <c r="D220" s="94" t="s">
        <v>823</v>
      </c>
      <c r="E220" s="94" t="s">
        <v>72</v>
      </c>
      <c r="F220" s="95">
        <v>5133570</v>
      </c>
      <c r="G220" s="182">
        <f t="shared" si="6"/>
        <v>5133.57</v>
      </c>
      <c r="H220" s="95">
        <v>5133570</v>
      </c>
    </row>
    <row r="221" spans="1:8" ht="25.5">
      <c r="A221" s="97">
        <f t="shared" si="7"/>
        <v>210</v>
      </c>
      <c r="B221" s="93" t="s">
        <v>1001</v>
      </c>
      <c r="C221" s="94" t="s">
        <v>604</v>
      </c>
      <c r="D221" s="94" t="s">
        <v>1002</v>
      </c>
      <c r="E221" s="94" t="s">
        <v>72</v>
      </c>
      <c r="F221" s="95">
        <v>1669936</v>
      </c>
      <c r="G221" s="182">
        <f t="shared" si="6"/>
        <v>1669.936</v>
      </c>
      <c r="H221" s="95">
        <v>1669936</v>
      </c>
    </row>
    <row r="222" spans="1:8" ht="12.75">
      <c r="A222" s="97">
        <f t="shared" si="7"/>
        <v>211</v>
      </c>
      <c r="B222" s="93" t="s">
        <v>427</v>
      </c>
      <c r="C222" s="94" t="s">
        <v>604</v>
      </c>
      <c r="D222" s="94" t="s">
        <v>1002</v>
      </c>
      <c r="E222" s="94" t="s">
        <v>359</v>
      </c>
      <c r="F222" s="95">
        <v>1669936</v>
      </c>
      <c r="G222" s="182">
        <f t="shared" si="6"/>
        <v>1669.936</v>
      </c>
      <c r="H222" s="95">
        <v>1669936</v>
      </c>
    </row>
    <row r="223" spans="1:8" ht="38.25">
      <c r="A223" s="97">
        <f t="shared" si="7"/>
        <v>212</v>
      </c>
      <c r="B223" s="93" t="s">
        <v>1003</v>
      </c>
      <c r="C223" s="94" t="s">
        <v>604</v>
      </c>
      <c r="D223" s="94" t="s">
        <v>1004</v>
      </c>
      <c r="E223" s="94" t="s">
        <v>72</v>
      </c>
      <c r="F223" s="95">
        <v>3463634</v>
      </c>
      <c r="G223" s="182">
        <f t="shared" si="6"/>
        <v>3463.634</v>
      </c>
      <c r="H223" s="95">
        <v>3463634</v>
      </c>
    </row>
    <row r="224" spans="1:8" ht="12.75">
      <c r="A224" s="97">
        <f t="shared" si="7"/>
        <v>213</v>
      </c>
      <c r="B224" s="93" t="s">
        <v>427</v>
      </c>
      <c r="C224" s="94" t="s">
        <v>604</v>
      </c>
      <c r="D224" s="94" t="s">
        <v>1004</v>
      </c>
      <c r="E224" s="94" t="s">
        <v>359</v>
      </c>
      <c r="F224" s="95">
        <v>3463634</v>
      </c>
      <c r="G224" s="182">
        <f t="shared" si="6"/>
        <v>3463.634</v>
      </c>
      <c r="H224" s="95">
        <v>3463634</v>
      </c>
    </row>
    <row r="225" spans="1:8" ht="12.75">
      <c r="A225" s="97">
        <f t="shared" si="7"/>
        <v>214</v>
      </c>
      <c r="B225" s="93" t="s">
        <v>605</v>
      </c>
      <c r="C225" s="94" t="s">
        <v>606</v>
      </c>
      <c r="D225" s="94" t="s">
        <v>745</v>
      </c>
      <c r="E225" s="94" t="s">
        <v>72</v>
      </c>
      <c r="F225" s="95">
        <v>7250500</v>
      </c>
      <c r="G225" s="182">
        <f t="shared" si="6"/>
        <v>7250.5</v>
      </c>
      <c r="H225" s="95">
        <v>7250500</v>
      </c>
    </row>
    <row r="226" spans="1:8" ht="38.25">
      <c r="A226" s="97">
        <f t="shared" si="7"/>
        <v>215</v>
      </c>
      <c r="B226" s="93" t="s">
        <v>1273</v>
      </c>
      <c r="C226" s="94" t="s">
        <v>606</v>
      </c>
      <c r="D226" s="94" t="s">
        <v>790</v>
      </c>
      <c r="E226" s="94" t="s">
        <v>72</v>
      </c>
      <c r="F226" s="95">
        <v>7250500</v>
      </c>
      <c r="G226" s="182">
        <f t="shared" si="6"/>
        <v>7250.5</v>
      </c>
      <c r="H226" s="95">
        <v>7250500</v>
      </c>
    </row>
    <row r="227" spans="1:8" ht="25.5">
      <c r="A227" s="97">
        <f t="shared" si="7"/>
        <v>216</v>
      </c>
      <c r="B227" s="93" t="s">
        <v>935</v>
      </c>
      <c r="C227" s="94" t="s">
        <v>606</v>
      </c>
      <c r="D227" s="94" t="s">
        <v>825</v>
      </c>
      <c r="E227" s="94" t="s">
        <v>72</v>
      </c>
      <c r="F227" s="95">
        <v>7250500</v>
      </c>
      <c r="G227" s="182">
        <f t="shared" si="6"/>
        <v>7250.5</v>
      </c>
      <c r="H227" s="95">
        <v>7250500</v>
      </c>
    </row>
    <row r="228" spans="1:8" ht="25.5">
      <c r="A228" s="97">
        <f t="shared" si="7"/>
        <v>217</v>
      </c>
      <c r="B228" s="93" t="s">
        <v>1281</v>
      </c>
      <c r="C228" s="94" t="s">
        <v>606</v>
      </c>
      <c r="D228" s="94" t="s">
        <v>1229</v>
      </c>
      <c r="E228" s="94" t="s">
        <v>72</v>
      </c>
      <c r="F228" s="95">
        <v>850000</v>
      </c>
      <c r="G228" s="182">
        <f t="shared" si="6"/>
        <v>850</v>
      </c>
      <c r="H228" s="95">
        <v>850000</v>
      </c>
    </row>
    <row r="229" spans="1:8" ht="12.75">
      <c r="A229" s="97">
        <f t="shared" si="7"/>
        <v>218</v>
      </c>
      <c r="B229" s="93" t="s">
        <v>427</v>
      </c>
      <c r="C229" s="94" t="s">
        <v>606</v>
      </c>
      <c r="D229" s="94" t="s">
        <v>1229</v>
      </c>
      <c r="E229" s="94" t="s">
        <v>359</v>
      </c>
      <c r="F229" s="95">
        <v>850000</v>
      </c>
      <c r="G229" s="182">
        <f t="shared" si="6"/>
        <v>850</v>
      </c>
      <c r="H229" s="95">
        <v>850000</v>
      </c>
    </row>
    <row r="230" spans="1:8" ht="38.25">
      <c r="A230" s="97">
        <f t="shared" si="7"/>
        <v>219</v>
      </c>
      <c r="B230" s="93" t="s">
        <v>1289</v>
      </c>
      <c r="C230" s="94" t="s">
        <v>606</v>
      </c>
      <c r="D230" s="94" t="s">
        <v>1303</v>
      </c>
      <c r="E230" s="94" t="s">
        <v>72</v>
      </c>
      <c r="F230" s="95">
        <v>6400500</v>
      </c>
      <c r="G230" s="182">
        <f t="shared" si="6"/>
        <v>6400.5</v>
      </c>
      <c r="H230" s="95">
        <v>6400500</v>
      </c>
    </row>
    <row r="231" spans="1:8" ht="12.75">
      <c r="A231" s="97">
        <f t="shared" si="7"/>
        <v>220</v>
      </c>
      <c r="B231" s="93" t="s">
        <v>427</v>
      </c>
      <c r="C231" s="94" t="s">
        <v>606</v>
      </c>
      <c r="D231" s="94" t="s">
        <v>1303</v>
      </c>
      <c r="E231" s="94" t="s">
        <v>359</v>
      </c>
      <c r="F231" s="95">
        <v>6400500</v>
      </c>
      <c r="G231" s="182">
        <f t="shared" si="6"/>
        <v>6400.5</v>
      </c>
      <c r="H231" s="95">
        <v>6400500</v>
      </c>
    </row>
    <row r="232" spans="1:8" ht="12.75">
      <c r="A232" s="97">
        <f t="shared" si="7"/>
        <v>221</v>
      </c>
      <c r="B232" s="93" t="s">
        <v>211</v>
      </c>
      <c r="C232" s="94" t="s">
        <v>283</v>
      </c>
      <c r="D232" s="94" t="s">
        <v>745</v>
      </c>
      <c r="E232" s="94" t="s">
        <v>72</v>
      </c>
      <c r="F232" s="95">
        <v>16000</v>
      </c>
      <c r="G232" s="182">
        <f t="shared" si="6"/>
        <v>16</v>
      </c>
      <c r="H232" s="95">
        <v>16000</v>
      </c>
    </row>
    <row r="233" spans="1:8" ht="38.25">
      <c r="A233" s="97">
        <f t="shared" si="7"/>
        <v>222</v>
      </c>
      <c r="B233" s="93" t="s">
        <v>1273</v>
      </c>
      <c r="C233" s="94" t="s">
        <v>283</v>
      </c>
      <c r="D233" s="94" t="s">
        <v>790</v>
      </c>
      <c r="E233" s="94" t="s">
        <v>72</v>
      </c>
      <c r="F233" s="95">
        <v>16000</v>
      </c>
      <c r="G233" s="182">
        <f t="shared" si="6"/>
        <v>16</v>
      </c>
      <c r="H233" s="95">
        <v>16000</v>
      </c>
    </row>
    <row r="234" spans="1:8" ht="63.75">
      <c r="A234" s="97">
        <f t="shared" si="7"/>
        <v>223</v>
      </c>
      <c r="B234" s="93" t="s">
        <v>414</v>
      </c>
      <c r="C234" s="94" t="s">
        <v>283</v>
      </c>
      <c r="D234" s="94" t="s">
        <v>826</v>
      </c>
      <c r="E234" s="94" t="s">
        <v>72</v>
      </c>
      <c r="F234" s="95">
        <v>16000</v>
      </c>
      <c r="G234" s="182">
        <f t="shared" si="6"/>
        <v>16</v>
      </c>
      <c r="H234" s="95">
        <v>16000</v>
      </c>
    </row>
    <row r="235" spans="1:8" ht="76.5">
      <c r="A235" s="97">
        <f t="shared" si="7"/>
        <v>224</v>
      </c>
      <c r="B235" s="93" t="s">
        <v>936</v>
      </c>
      <c r="C235" s="94" t="s">
        <v>283</v>
      </c>
      <c r="D235" s="94" t="s">
        <v>828</v>
      </c>
      <c r="E235" s="94" t="s">
        <v>72</v>
      </c>
      <c r="F235" s="95">
        <v>16000</v>
      </c>
      <c r="G235" s="182">
        <f t="shared" si="6"/>
        <v>16</v>
      </c>
      <c r="H235" s="95">
        <v>16000</v>
      </c>
    </row>
    <row r="236" spans="1:8" ht="38.25">
      <c r="A236" s="97">
        <f t="shared" si="7"/>
        <v>225</v>
      </c>
      <c r="B236" s="93" t="s">
        <v>1190</v>
      </c>
      <c r="C236" s="94" t="s">
        <v>283</v>
      </c>
      <c r="D236" s="94" t="s">
        <v>828</v>
      </c>
      <c r="E236" s="94" t="s">
        <v>357</v>
      </c>
      <c r="F236" s="95">
        <v>16000</v>
      </c>
      <c r="G236" s="182">
        <f t="shared" si="6"/>
        <v>16</v>
      </c>
      <c r="H236" s="95">
        <v>16000</v>
      </c>
    </row>
    <row r="237" spans="1:8" ht="12.75">
      <c r="A237" s="97">
        <f t="shared" si="7"/>
        <v>226</v>
      </c>
      <c r="B237" s="93" t="s">
        <v>1282</v>
      </c>
      <c r="C237" s="94" t="s">
        <v>1194</v>
      </c>
      <c r="D237" s="94" t="s">
        <v>745</v>
      </c>
      <c r="E237" s="94" t="s">
        <v>72</v>
      </c>
      <c r="F237" s="95">
        <v>2083350</v>
      </c>
      <c r="G237" s="182">
        <f t="shared" si="6"/>
        <v>2083.35</v>
      </c>
      <c r="H237" s="95">
        <v>2083350</v>
      </c>
    </row>
    <row r="238" spans="1:8" ht="12.75">
      <c r="A238" s="97">
        <f t="shared" si="7"/>
        <v>227</v>
      </c>
      <c r="B238" s="93" t="s">
        <v>1283</v>
      </c>
      <c r="C238" s="94" t="s">
        <v>1196</v>
      </c>
      <c r="D238" s="94" t="s">
        <v>745</v>
      </c>
      <c r="E238" s="94" t="s">
        <v>72</v>
      </c>
      <c r="F238" s="95">
        <v>2083350</v>
      </c>
      <c r="G238" s="182">
        <f t="shared" si="6"/>
        <v>2083.35</v>
      </c>
      <c r="H238" s="95">
        <v>2083350</v>
      </c>
    </row>
    <row r="239" spans="1:8" ht="38.25">
      <c r="A239" s="97">
        <f t="shared" si="7"/>
        <v>228</v>
      </c>
      <c r="B239" s="93" t="s">
        <v>1273</v>
      </c>
      <c r="C239" s="94" t="s">
        <v>1196</v>
      </c>
      <c r="D239" s="94" t="s">
        <v>790</v>
      </c>
      <c r="E239" s="94" t="s">
        <v>72</v>
      </c>
      <c r="F239" s="95">
        <v>2083350</v>
      </c>
      <c r="G239" s="182">
        <f t="shared" si="6"/>
        <v>2083.35</v>
      </c>
      <c r="H239" s="95">
        <v>2083350</v>
      </c>
    </row>
    <row r="240" spans="1:8" ht="12.75">
      <c r="A240" s="97">
        <f t="shared" si="7"/>
        <v>229</v>
      </c>
      <c r="B240" s="93" t="s">
        <v>1284</v>
      </c>
      <c r="C240" s="94" t="s">
        <v>1196</v>
      </c>
      <c r="D240" s="94" t="s">
        <v>1198</v>
      </c>
      <c r="E240" s="94" t="s">
        <v>72</v>
      </c>
      <c r="F240" s="95">
        <v>2083350</v>
      </c>
      <c r="G240" s="182">
        <f t="shared" si="6"/>
        <v>2083.35</v>
      </c>
      <c r="H240" s="95">
        <v>2083350</v>
      </c>
    </row>
    <row r="241" spans="1:8" ht="25.5">
      <c r="A241" s="97">
        <f t="shared" si="7"/>
        <v>230</v>
      </c>
      <c r="B241" s="93" t="s">
        <v>1285</v>
      </c>
      <c r="C241" s="94" t="s">
        <v>1196</v>
      </c>
      <c r="D241" s="94" t="s">
        <v>1231</v>
      </c>
      <c r="E241" s="94" t="s">
        <v>72</v>
      </c>
      <c r="F241" s="95">
        <v>300000</v>
      </c>
      <c r="G241" s="182">
        <f t="shared" si="6"/>
        <v>300</v>
      </c>
      <c r="H241" s="95">
        <v>300000</v>
      </c>
    </row>
    <row r="242" spans="1:8" ht="25.5">
      <c r="A242" s="97">
        <f t="shared" si="7"/>
        <v>231</v>
      </c>
      <c r="B242" s="93" t="s">
        <v>372</v>
      </c>
      <c r="C242" s="94" t="s">
        <v>1196</v>
      </c>
      <c r="D242" s="94" t="s">
        <v>1231</v>
      </c>
      <c r="E242" s="94" t="s">
        <v>361</v>
      </c>
      <c r="F242" s="95">
        <v>300000</v>
      </c>
      <c r="G242" s="182">
        <f t="shared" si="6"/>
        <v>300</v>
      </c>
      <c r="H242" s="95">
        <v>300000</v>
      </c>
    </row>
    <row r="243" spans="1:8" ht="25.5">
      <c r="A243" s="97">
        <f t="shared" si="7"/>
        <v>232</v>
      </c>
      <c r="B243" s="93" t="s">
        <v>1286</v>
      </c>
      <c r="C243" s="94" t="s">
        <v>1196</v>
      </c>
      <c r="D243" s="94" t="s">
        <v>1233</v>
      </c>
      <c r="E243" s="94" t="s">
        <v>72</v>
      </c>
      <c r="F243" s="95">
        <v>200000</v>
      </c>
      <c r="G243" s="182">
        <f t="shared" si="6"/>
        <v>200</v>
      </c>
      <c r="H243" s="95">
        <v>200000</v>
      </c>
    </row>
    <row r="244" spans="1:8" ht="25.5">
      <c r="A244" s="97">
        <f t="shared" si="7"/>
        <v>233</v>
      </c>
      <c r="B244" s="93" t="s">
        <v>372</v>
      </c>
      <c r="C244" s="94" t="s">
        <v>1196</v>
      </c>
      <c r="D244" s="94" t="s">
        <v>1233</v>
      </c>
      <c r="E244" s="94" t="s">
        <v>361</v>
      </c>
      <c r="F244" s="95">
        <v>200000</v>
      </c>
      <c r="G244" s="182">
        <f t="shared" si="6"/>
        <v>200</v>
      </c>
      <c r="H244" s="95">
        <v>200000</v>
      </c>
    </row>
    <row r="245" spans="1:8" ht="25.5">
      <c r="A245" s="97">
        <f t="shared" si="7"/>
        <v>234</v>
      </c>
      <c r="B245" s="93" t="s">
        <v>1287</v>
      </c>
      <c r="C245" s="94" t="s">
        <v>1196</v>
      </c>
      <c r="D245" s="94" t="s">
        <v>1235</v>
      </c>
      <c r="E245" s="94" t="s">
        <v>72</v>
      </c>
      <c r="F245" s="95">
        <v>883350</v>
      </c>
      <c r="G245" s="182">
        <f t="shared" si="6"/>
        <v>883.35</v>
      </c>
      <c r="H245" s="95">
        <v>883350</v>
      </c>
    </row>
    <row r="246" spans="1:8" ht="25.5">
      <c r="A246" s="97">
        <f t="shared" si="7"/>
        <v>235</v>
      </c>
      <c r="B246" s="93" t="s">
        <v>372</v>
      </c>
      <c r="C246" s="94" t="s">
        <v>1196</v>
      </c>
      <c r="D246" s="94" t="s">
        <v>1235</v>
      </c>
      <c r="E246" s="94" t="s">
        <v>361</v>
      </c>
      <c r="F246" s="95">
        <v>883350</v>
      </c>
      <c r="G246" s="182">
        <f t="shared" si="6"/>
        <v>883.35</v>
      </c>
      <c r="H246" s="95">
        <v>883350</v>
      </c>
    </row>
    <row r="247" spans="1:8" ht="38.25">
      <c r="A247" s="97">
        <f t="shared" si="7"/>
        <v>236</v>
      </c>
      <c r="B247" s="93" t="s">
        <v>1288</v>
      </c>
      <c r="C247" s="94" t="s">
        <v>1196</v>
      </c>
      <c r="D247" s="94" t="s">
        <v>1237</v>
      </c>
      <c r="E247" s="94" t="s">
        <v>72</v>
      </c>
      <c r="F247" s="95">
        <v>700000</v>
      </c>
      <c r="G247" s="182">
        <f t="shared" si="6"/>
        <v>700</v>
      </c>
      <c r="H247" s="95">
        <v>700000</v>
      </c>
    </row>
    <row r="248" spans="1:8" ht="12.75">
      <c r="A248" s="97">
        <f t="shared" si="7"/>
        <v>237</v>
      </c>
      <c r="B248" s="93" t="s">
        <v>427</v>
      </c>
      <c r="C248" s="94" t="s">
        <v>1196</v>
      </c>
      <c r="D248" s="94" t="s">
        <v>1237</v>
      </c>
      <c r="E248" s="94" t="s">
        <v>359</v>
      </c>
      <c r="F248" s="95">
        <v>700000</v>
      </c>
      <c r="G248" s="182">
        <f t="shared" si="6"/>
        <v>700</v>
      </c>
      <c r="H248" s="95">
        <v>700000</v>
      </c>
    </row>
    <row r="249" spans="1:8" ht="12.75">
      <c r="A249" s="97">
        <f t="shared" si="7"/>
        <v>238</v>
      </c>
      <c r="B249" s="93" t="s">
        <v>212</v>
      </c>
      <c r="C249" s="94" t="s">
        <v>166</v>
      </c>
      <c r="D249" s="94" t="s">
        <v>745</v>
      </c>
      <c r="E249" s="94" t="s">
        <v>72</v>
      </c>
      <c r="F249" s="95">
        <v>796432927.69</v>
      </c>
      <c r="G249" s="182">
        <f t="shared" si="6"/>
        <v>796432.92769</v>
      </c>
      <c r="H249" s="95">
        <v>796432927.69</v>
      </c>
    </row>
    <row r="250" spans="1:8" ht="12.75">
      <c r="A250" s="97">
        <f t="shared" si="7"/>
        <v>239</v>
      </c>
      <c r="B250" s="93" t="s">
        <v>213</v>
      </c>
      <c r="C250" s="94" t="s">
        <v>167</v>
      </c>
      <c r="D250" s="94" t="s">
        <v>745</v>
      </c>
      <c r="E250" s="94" t="s">
        <v>72</v>
      </c>
      <c r="F250" s="95">
        <v>345347446.34</v>
      </c>
      <c r="G250" s="182">
        <f t="shared" si="6"/>
        <v>345347.44633999997</v>
      </c>
      <c r="H250" s="95">
        <v>345347446.34</v>
      </c>
    </row>
    <row r="251" spans="1:8" ht="38.25">
      <c r="A251" s="97">
        <f t="shared" si="7"/>
        <v>240</v>
      </c>
      <c r="B251" s="93" t="s">
        <v>1290</v>
      </c>
      <c r="C251" s="94" t="s">
        <v>167</v>
      </c>
      <c r="D251" s="94" t="s">
        <v>850</v>
      </c>
      <c r="E251" s="94" t="s">
        <v>72</v>
      </c>
      <c r="F251" s="95">
        <v>345347446.34</v>
      </c>
      <c r="G251" s="182">
        <f t="shared" si="6"/>
        <v>345347.44633999997</v>
      </c>
      <c r="H251" s="95">
        <v>345347446.34</v>
      </c>
    </row>
    <row r="252" spans="1:8" ht="38.25">
      <c r="A252" s="97">
        <f t="shared" si="7"/>
        <v>241</v>
      </c>
      <c r="B252" s="93" t="s">
        <v>607</v>
      </c>
      <c r="C252" s="94" t="s">
        <v>167</v>
      </c>
      <c r="D252" s="94" t="s">
        <v>851</v>
      </c>
      <c r="E252" s="94" t="s">
        <v>72</v>
      </c>
      <c r="F252" s="95">
        <v>345347446.34</v>
      </c>
      <c r="G252" s="182">
        <f t="shared" si="6"/>
        <v>345347.44633999997</v>
      </c>
      <c r="H252" s="95">
        <v>345347446.34</v>
      </c>
    </row>
    <row r="253" spans="1:8" ht="63.75">
      <c r="A253" s="97">
        <f t="shared" si="7"/>
        <v>242</v>
      </c>
      <c r="B253" s="93" t="s">
        <v>429</v>
      </c>
      <c r="C253" s="94" t="s">
        <v>167</v>
      </c>
      <c r="D253" s="94" t="s">
        <v>852</v>
      </c>
      <c r="E253" s="94" t="s">
        <v>72</v>
      </c>
      <c r="F253" s="95">
        <v>84570228.21</v>
      </c>
      <c r="G253" s="182">
        <f t="shared" si="6"/>
        <v>84570.22820999999</v>
      </c>
      <c r="H253" s="95">
        <v>84570228.21</v>
      </c>
    </row>
    <row r="254" spans="1:8" ht="12.75">
      <c r="A254" s="97">
        <f t="shared" si="7"/>
        <v>243</v>
      </c>
      <c r="B254" s="93" t="s">
        <v>378</v>
      </c>
      <c r="C254" s="94" t="s">
        <v>167</v>
      </c>
      <c r="D254" s="94" t="s">
        <v>852</v>
      </c>
      <c r="E254" s="94" t="s">
        <v>362</v>
      </c>
      <c r="F254" s="95">
        <v>84570228.21</v>
      </c>
      <c r="G254" s="182">
        <f t="shared" si="6"/>
        <v>84570.22820999999</v>
      </c>
      <c r="H254" s="95">
        <v>84570228.21</v>
      </c>
    </row>
    <row r="255" spans="1:8" ht="102">
      <c r="A255" s="97">
        <f t="shared" si="7"/>
        <v>244</v>
      </c>
      <c r="B255" s="93" t="s">
        <v>430</v>
      </c>
      <c r="C255" s="94" t="s">
        <v>167</v>
      </c>
      <c r="D255" s="94" t="s">
        <v>853</v>
      </c>
      <c r="E255" s="94" t="s">
        <v>72</v>
      </c>
      <c r="F255" s="95">
        <v>15520942.18</v>
      </c>
      <c r="G255" s="182">
        <f t="shared" si="6"/>
        <v>15520.94218</v>
      </c>
      <c r="H255" s="95">
        <v>15520942.18</v>
      </c>
    </row>
    <row r="256" spans="1:8" ht="25.5">
      <c r="A256" s="97">
        <f t="shared" si="7"/>
        <v>245</v>
      </c>
      <c r="B256" s="93" t="s">
        <v>372</v>
      </c>
      <c r="C256" s="94" t="s">
        <v>167</v>
      </c>
      <c r="D256" s="94" t="s">
        <v>853</v>
      </c>
      <c r="E256" s="94" t="s">
        <v>361</v>
      </c>
      <c r="F256" s="95">
        <v>15520942.18</v>
      </c>
      <c r="G256" s="182">
        <f t="shared" si="6"/>
        <v>15520.94218</v>
      </c>
      <c r="H256" s="95">
        <v>15520942.18</v>
      </c>
    </row>
    <row r="257" spans="1:8" ht="38.25">
      <c r="A257" s="97">
        <f t="shared" si="7"/>
        <v>246</v>
      </c>
      <c r="B257" s="93" t="s">
        <v>431</v>
      </c>
      <c r="C257" s="94" t="s">
        <v>167</v>
      </c>
      <c r="D257" s="94" t="s">
        <v>854</v>
      </c>
      <c r="E257" s="94" t="s">
        <v>72</v>
      </c>
      <c r="F257" s="95">
        <v>46139436.91</v>
      </c>
      <c r="G257" s="182">
        <f aca="true" t="shared" si="8" ref="G257:G320">H257/1000</f>
        <v>46139.43691</v>
      </c>
      <c r="H257" s="95">
        <v>46139436.91</v>
      </c>
    </row>
    <row r="258" spans="1:8" ht="25.5">
      <c r="A258" s="97">
        <f t="shared" si="7"/>
        <v>247</v>
      </c>
      <c r="B258" s="93" t="s">
        <v>372</v>
      </c>
      <c r="C258" s="94" t="s">
        <v>167</v>
      </c>
      <c r="D258" s="94" t="s">
        <v>854</v>
      </c>
      <c r="E258" s="94" t="s">
        <v>361</v>
      </c>
      <c r="F258" s="95">
        <v>39322085.68</v>
      </c>
      <c r="G258" s="182">
        <f t="shared" si="8"/>
        <v>39322.08568</v>
      </c>
      <c r="H258" s="95">
        <v>39322085.68</v>
      </c>
    </row>
    <row r="259" spans="1:8" ht="12.75">
      <c r="A259" s="97">
        <f t="shared" si="7"/>
        <v>248</v>
      </c>
      <c r="B259" s="93" t="s">
        <v>379</v>
      </c>
      <c r="C259" s="94" t="s">
        <v>167</v>
      </c>
      <c r="D259" s="94" t="s">
        <v>854</v>
      </c>
      <c r="E259" s="94" t="s">
        <v>363</v>
      </c>
      <c r="F259" s="95">
        <v>6817351.23</v>
      </c>
      <c r="G259" s="182">
        <f t="shared" si="8"/>
        <v>6817.35123</v>
      </c>
      <c r="H259" s="95">
        <v>6817351.23</v>
      </c>
    </row>
    <row r="260" spans="1:8" ht="38.25">
      <c r="A260" s="97">
        <f t="shared" si="7"/>
        <v>249</v>
      </c>
      <c r="B260" s="93" t="s">
        <v>432</v>
      </c>
      <c r="C260" s="94" t="s">
        <v>167</v>
      </c>
      <c r="D260" s="94" t="s">
        <v>855</v>
      </c>
      <c r="E260" s="94" t="s">
        <v>72</v>
      </c>
      <c r="F260" s="95">
        <v>27182095.87</v>
      </c>
      <c r="G260" s="182">
        <f t="shared" si="8"/>
        <v>27182.09587</v>
      </c>
      <c r="H260" s="95">
        <v>27182095.87</v>
      </c>
    </row>
    <row r="261" spans="1:8" ht="25.5">
      <c r="A261" s="97">
        <f t="shared" si="7"/>
        <v>250</v>
      </c>
      <c r="B261" s="93" t="s">
        <v>372</v>
      </c>
      <c r="C261" s="94" t="s">
        <v>167</v>
      </c>
      <c r="D261" s="94" t="s">
        <v>855</v>
      </c>
      <c r="E261" s="94" t="s">
        <v>361</v>
      </c>
      <c r="F261" s="95">
        <v>27182095.87</v>
      </c>
      <c r="G261" s="182">
        <f t="shared" si="8"/>
        <v>27182.09587</v>
      </c>
      <c r="H261" s="95">
        <v>27182095.87</v>
      </c>
    </row>
    <row r="262" spans="1:8" ht="51">
      <c r="A262" s="97">
        <f t="shared" si="7"/>
        <v>251</v>
      </c>
      <c r="B262" s="93" t="s">
        <v>433</v>
      </c>
      <c r="C262" s="94" t="s">
        <v>167</v>
      </c>
      <c r="D262" s="94" t="s">
        <v>856</v>
      </c>
      <c r="E262" s="94" t="s">
        <v>72</v>
      </c>
      <c r="F262" s="95">
        <v>14231544</v>
      </c>
      <c r="G262" s="182">
        <f t="shared" si="8"/>
        <v>14231.544</v>
      </c>
      <c r="H262" s="95">
        <v>14231544</v>
      </c>
    </row>
    <row r="263" spans="1:8" ht="25.5">
      <c r="A263" s="97">
        <f t="shared" si="7"/>
        <v>252</v>
      </c>
      <c r="B263" s="93" t="s">
        <v>372</v>
      </c>
      <c r="C263" s="94" t="s">
        <v>167</v>
      </c>
      <c r="D263" s="94" t="s">
        <v>856</v>
      </c>
      <c r="E263" s="94" t="s">
        <v>361</v>
      </c>
      <c r="F263" s="95">
        <v>14231544</v>
      </c>
      <c r="G263" s="182">
        <f t="shared" si="8"/>
        <v>14231.544</v>
      </c>
      <c r="H263" s="95">
        <v>14231544</v>
      </c>
    </row>
    <row r="264" spans="1:8" ht="12.75">
      <c r="A264" s="97">
        <f t="shared" si="7"/>
        <v>253</v>
      </c>
      <c r="B264" s="93" t="s">
        <v>1291</v>
      </c>
      <c r="C264" s="94" t="s">
        <v>167</v>
      </c>
      <c r="D264" s="94" t="s">
        <v>1242</v>
      </c>
      <c r="E264" s="94" t="s">
        <v>72</v>
      </c>
      <c r="F264" s="95">
        <v>16449000</v>
      </c>
      <c r="G264" s="182">
        <f t="shared" si="8"/>
        <v>16449</v>
      </c>
      <c r="H264" s="95">
        <v>16449000</v>
      </c>
    </row>
    <row r="265" spans="1:8" ht="25.5">
      <c r="A265" s="97">
        <f t="shared" si="7"/>
        <v>254</v>
      </c>
      <c r="B265" s="93" t="s">
        <v>372</v>
      </c>
      <c r="C265" s="94" t="s">
        <v>167</v>
      </c>
      <c r="D265" s="94" t="s">
        <v>1242</v>
      </c>
      <c r="E265" s="94" t="s">
        <v>361</v>
      </c>
      <c r="F265" s="95">
        <v>16449000</v>
      </c>
      <c r="G265" s="182">
        <f t="shared" si="8"/>
        <v>16449</v>
      </c>
      <c r="H265" s="95">
        <v>16449000</v>
      </c>
    </row>
    <row r="266" spans="1:8" ht="89.25">
      <c r="A266" s="97">
        <f t="shared" si="7"/>
        <v>255</v>
      </c>
      <c r="B266" s="93" t="s">
        <v>608</v>
      </c>
      <c r="C266" s="94" t="s">
        <v>167</v>
      </c>
      <c r="D266" s="94" t="s">
        <v>857</v>
      </c>
      <c r="E266" s="94" t="s">
        <v>72</v>
      </c>
      <c r="F266" s="95">
        <v>922118.89</v>
      </c>
      <c r="G266" s="182">
        <f t="shared" si="8"/>
        <v>922.11889</v>
      </c>
      <c r="H266" s="95">
        <v>922118.89</v>
      </c>
    </row>
    <row r="267" spans="1:8" ht="25.5">
      <c r="A267" s="97">
        <f t="shared" si="7"/>
        <v>256</v>
      </c>
      <c r="B267" s="93" t="s">
        <v>372</v>
      </c>
      <c r="C267" s="94" t="s">
        <v>167</v>
      </c>
      <c r="D267" s="94" t="s">
        <v>857</v>
      </c>
      <c r="E267" s="94" t="s">
        <v>361</v>
      </c>
      <c r="F267" s="95">
        <v>922118.89</v>
      </c>
      <c r="G267" s="182">
        <f t="shared" si="8"/>
        <v>922.11889</v>
      </c>
      <c r="H267" s="95">
        <v>922118.89</v>
      </c>
    </row>
    <row r="268" spans="1:8" ht="76.5">
      <c r="A268" s="97">
        <f t="shared" si="7"/>
        <v>257</v>
      </c>
      <c r="B268" s="93" t="s">
        <v>937</v>
      </c>
      <c r="C268" s="94" t="s">
        <v>167</v>
      </c>
      <c r="D268" s="94" t="s">
        <v>859</v>
      </c>
      <c r="E268" s="94" t="s">
        <v>72</v>
      </c>
      <c r="F268" s="95">
        <v>135058000</v>
      </c>
      <c r="G268" s="182">
        <f t="shared" si="8"/>
        <v>135058</v>
      </c>
      <c r="H268" s="95">
        <v>135058000</v>
      </c>
    </row>
    <row r="269" spans="1:8" ht="12.75">
      <c r="A269" s="97">
        <f aca="true" t="shared" si="9" ref="A269:A332">1+A268</f>
        <v>258</v>
      </c>
      <c r="B269" s="93" t="s">
        <v>378</v>
      </c>
      <c r="C269" s="94" t="s">
        <v>167</v>
      </c>
      <c r="D269" s="94" t="s">
        <v>859</v>
      </c>
      <c r="E269" s="94" t="s">
        <v>362</v>
      </c>
      <c r="F269" s="95">
        <v>135058000</v>
      </c>
      <c r="G269" s="182">
        <f t="shared" si="8"/>
        <v>135058</v>
      </c>
      <c r="H269" s="95">
        <v>135058000</v>
      </c>
    </row>
    <row r="270" spans="1:8" ht="89.25">
      <c r="A270" s="97">
        <f t="shared" si="9"/>
        <v>259</v>
      </c>
      <c r="B270" s="93" t="s">
        <v>938</v>
      </c>
      <c r="C270" s="94" t="s">
        <v>167</v>
      </c>
      <c r="D270" s="94" t="s">
        <v>861</v>
      </c>
      <c r="E270" s="94" t="s">
        <v>72</v>
      </c>
      <c r="F270" s="95">
        <v>1992000</v>
      </c>
      <c r="G270" s="182">
        <f t="shared" si="8"/>
        <v>1992</v>
      </c>
      <c r="H270" s="95">
        <v>1992000</v>
      </c>
    </row>
    <row r="271" spans="1:8" ht="25.5">
      <c r="A271" s="97">
        <f t="shared" si="9"/>
        <v>260</v>
      </c>
      <c r="B271" s="93" t="s">
        <v>372</v>
      </c>
      <c r="C271" s="94" t="s">
        <v>167</v>
      </c>
      <c r="D271" s="94" t="s">
        <v>861</v>
      </c>
      <c r="E271" s="94" t="s">
        <v>361</v>
      </c>
      <c r="F271" s="95">
        <v>1992000</v>
      </c>
      <c r="G271" s="182">
        <f t="shared" si="8"/>
        <v>1992</v>
      </c>
      <c r="H271" s="95">
        <v>1992000</v>
      </c>
    </row>
    <row r="272" spans="1:8" ht="25.5">
      <c r="A272" s="97">
        <f t="shared" si="9"/>
        <v>261</v>
      </c>
      <c r="B272" s="93" t="s">
        <v>1005</v>
      </c>
      <c r="C272" s="94" t="s">
        <v>167</v>
      </c>
      <c r="D272" s="94" t="s">
        <v>1006</v>
      </c>
      <c r="E272" s="94" t="s">
        <v>72</v>
      </c>
      <c r="F272" s="95">
        <v>3282080.28</v>
      </c>
      <c r="G272" s="182">
        <f t="shared" si="8"/>
        <v>3282.0802799999997</v>
      </c>
      <c r="H272" s="95">
        <v>3282080.28</v>
      </c>
    </row>
    <row r="273" spans="1:8" ht="12.75">
      <c r="A273" s="97">
        <f t="shared" si="9"/>
        <v>262</v>
      </c>
      <c r="B273" s="93" t="s">
        <v>381</v>
      </c>
      <c r="C273" s="94" t="s">
        <v>167</v>
      </c>
      <c r="D273" s="94" t="s">
        <v>1006</v>
      </c>
      <c r="E273" s="94" t="s">
        <v>364</v>
      </c>
      <c r="F273" s="95">
        <v>3282080.28</v>
      </c>
      <c r="G273" s="182">
        <f t="shared" si="8"/>
        <v>3282.0802799999997</v>
      </c>
      <c r="H273" s="95">
        <v>3282080.28</v>
      </c>
    </row>
    <row r="274" spans="1:8" ht="12.75">
      <c r="A274" s="97">
        <f t="shared" si="9"/>
        <v>263</v>
      </c>
      <c r="B274" s="93" t="s">
        <v>214</v>
      </c>
      <c r="C274" s="94" t="s">
        <v>168</v>
      </c>
      <c r="D274" s="94" t="s">
        <v>745</v>
      </c>
      <c r="E274" s="94" t="s">
        <v>72</v>
      </c>
      <c r="F274" s="95">
        <v>364067626.66</v>
      </c>
      <c r="G274" s="182">
        <f t="shared" si="8"/>
        <v>364067.62666</v>
      </c>
      <c r="H274" s="95">
        <v>364067626.66</v>
      </c>
    </row>
    <row r="275" spans="1:8" ht="38.25">
      <c r="A275" s="97">
        <f t="shared" si="9"/>
        <v>264</v>
      </c>
      <c r="B275" s="93" t="s">
        <v>1290</v>
      </c>
      <c r="C275" s="94" t="s">
        <v>168</v>
      </c>
      <c r="D275" s="94" t="s">
        <v>850</v>
      </c>
      <c r="E275" s="94" t="s">
        <v>72</v>
      </c>
      <c r="F275" s="95">
        <v>364067626.66</v>
      </c>
      <c r="G275" s="182">
        <f t="shared" si="8"/>
        <v>364067.62666</v>
      </c>
      <c r="H275" s="95">
        <v>364067626.66</v>
      </c>
    </row>
    <row r="276" spans="1:8" ht="38.25">
      <c r="A276" s="97">
        <f t="shared" si="9"/>
        <v>265</v>
      </c>
      <c r="B276" s="93" t="s">
        <v>434</v>
      </c>
      <c r="C276" s="94" t="s">
        <v>168</v>
      </c>
      <c r="D276" s="94" t="s">
        <v>862</v>
      </c>
      <c r="E276" s="94" t="s">
        <v>72</v>
      </c>
      <c r="F276" s="95">
        <v>364067626.66</v>
      </c>
      <c r="G276" s="182">
        <f t="shared" si="8"/>
        <v>364067.62666</v>
      </c>
      <c r="H276" s="95">
        <v>364067626.66</v>
      </c>
    </row>
    <row r="277" spans="1:8" ht="63.75">
      <c r="A277" s="97">
        <f t="shared" si="9"/>
        <v>266</v>
      </c>
      <c r="B277" s="93" t="s">
        <v>435</v>
      </c>
      <c r="C277" s="94" t="s">
        <v>168</v>
      </c>
      <c r="D277" s="94" t="s">
        <v>863</v>
      </c>
      <c r="E277" s="94" t="s">
        <v>72</v>
      </c>
      <c r="F277" s="95">
        <v>68772129.91</v>
      </c>
      <c r="G277" s="182">
        <f t="shared" si="8"/>
        <v>68772.12991</v>
      </c>
      <c r="H277" s="95">
        <v>68772129.91</v>
      </c>
    </row>
    <row r="278" spans="1:8" ht="12.75">
      <c r="A278" s="97">
        <f t="shared" si="9"/>
        <v>267</v>
      </c>
      <c r="B278" s="93" t="s">
        <v>378</v>
      </c>
      <c r="C278" s="94" t="s">
        <v>168</v>
      </c>
      <c r="D278" s="94" t="s">
        <v>863</v>
      </c>
      <c r="E278" s="94" t="s">
        <v>362</v>
      </c>
      <c r="F278" s="95">
        <v>68772129.91</v>
      </c>
      <c r="G278" s="182">
        <f t="shared" si="8"/>
        <v>68772.12991</v>
      </c>
      <c r="H278" s="95">
        <v>68772129.91</v>
      </c>
    </row>
    <row r="279" spans="1:8" ht="102">
      <c r="A279" s="97">
        <f t="shared" si="9"/>
        <v>268</v>
      </c>
      <c r="B279" s="93" t="s">
        <v>436</v>
      </c>
      <c r="C279" s="94" t="s">
        <v>168</v>
      </c>
      <c r="D279" s="94" t="s">
        <v>864</v>
      </c>
      <c r="E279" s="94" t="s">
        <v>72</v>
      </c>
      <c r="F279" s="95">
        <v>10854651.8</v>
      </c>
      <c r="G279" s="182">
        <f t="shared" si="8"/>
        <v>10854.651800000001</v>
      </c>
      <c r="H279" s="95">
        <v>10854651.8</v>
      </c>
    </row>
    <row r="280" spans="1:8" ht="25.5">
      <c r="A280" s="97">
        <f t="shared" si="9"/>
        <v>269</v>
      </c>
      <c r="B280" s="93" t="s">
        <v>372</v>
      </c>
      <c r="C280" s="94" t="s">
        <v>168</v>
      </c>
      <c r="D280" s="94" t="s">
        <v>864</v>
      </c>
      <c r="E280" s="94" t="s">
        <v>361</v>
      </c>
      <c r="F280" s="95">
        <v>10854651.8</v>
      </c>
      <c r="G280" s="182">
        <f t="shared" si="8"/>
        <v>10854.651800000001</v>
      </c>
      <c r="H280" s="95">
        <v>10854651.8</v>
      </c>
    </row>
    <row r="281" spans="1:8" ht="38.25">
      <c r="A281" s="97">
        <f t="shared" si="9"/>
        <v>270</v>
      </c>
      <c r="B281" s="93" t="s">
        <v>437</v>
      </c>
      <c r="C281" s="94" t="s">
        <v>168</v>
      </c>
      <c r="D281" s="94" t="s">
        <v>865</v>
      </c>
      <c r="E281" s="94" t="s">
        <v>72</v>
      </c>
      <c r="F281" s="95">
        <v>41676265.35</v>
      </c>
      <c r="G281" s="182">
        <f t="shared" si="8"/>
        <v>41676.26535</v>
      </c>
      <c r="H281" s="95">
        <v>41676265.35</v>
      </c>
    </row>
    <row r="282" spans="1:8" ht="25.5">
      <c r="A282" s="97">
        <f t="shared" si="9"/>
        <v>271</v>
      </c>
      <c r="B282" s="93" t="s">
        <v>372</v>
      </c>
      <c r="C282" s="94" t="s">
        <v>168</v>
      </c>
      <c r="D282" s="94" t="s">
        <v>865</v>
      </c>
      <c r="E282" s="94" t="s">
        <v>361</v>
      </c>
      <c r="F282" s="95">
        <v>38075066.35</v>
      </c>
      <c r="G282" s="182">
        <f t="shared" si="8"/>
        <v>38075.06635</v>
      </c>
      <c r="H282" s="95">
        <v>38075066.35</v>
      </c>
    </row>
    <row r="283" spans="1:8" ht="12.75">
      <c r="A283" s="97">
        <f t="shared" si="9"/>
        <v>272</v>
      </c>
      <c r="B283" s="93" t="s">
        <v>379</v>
      </c>
      <c r="C283" s="94" t="s">
        <v>168</v>
      </c>
      <c r="D283" s="94" t="s">
        <v>865</v>
      </c>
      <c r="E283" s="94" t="s">
        <v>363</v>
      </c>
      <c r="F283" s="95">
        <v>3601199</v>
      </c>
      <c r="G283" s="182">
        <f t="shared" si="8"/>
        <v>3601.199</v>
      </c>
      <c r="H283" s="95">
        <v>3601199</v>
      </c>
    </row>
    <row r="284" spans="1:8" ht="25.5">
      <c r="A284" s="97">
        <f t="shared" si="9"/>
        <v>273</v>
      </c>
      <c r="B284" s="93" t="s">
        <v>438</v>
      </c>
      <c r="C284" s="94" t="s">
        <v>168</v>
      </c>
      <c r="D284" s="94" t="s">
        <v>866</v>
      </c>
      <c r="E284" s="94" t="s">
        <v>72</v>
      </c>
      <c r="F284" s="95">
        <v>2374800</v>
      </c>
      <c r="G284" s="182">
        <f t="shared" si="8"/>
        <v>2374.8</v>
      </c>
      <c r="H284" s="95">
        <v>2374800</v>
      </c>
    </row>
    <row r="285" spans="1:8" ht="25.5">
      <c r="A285" s="97">
        <f t="shared" si="9"/>
        <v>274</v>
      </c>
      <c r="B285" s="93" t="s">
        <v>372</v>
      </c>
      <c r="C285" s="94" t="s">
        <v>168</v>
      </c>
      <c r="D285" s="94" t="s">
        <v>866</v>
      </c>
      <c r="E285" s="94" t="s">
        <v>361</v>
      </c>
      <c r="F285" s="95">
        <v>2374800</v>
      </c>
      <c r="G285" s="182">
        <f t="shared" si="8"/>
        <v>2374.8</v>
      </c>
      <c r="H285" s="95">
        <v>2374800</v>
      </c>
    </row>
    <row r="286" spans="1:8" ht="51">
      <c r="A286" s="97">
        <f t="shared" si="9"/>
        <v>275</v>
      </c>
      <c r="B286" s="93" t="s">
        <v>439</v>
      </c>
      <c r="C286" s="94" t="s">
        <v>168</v>
      </c>
      <c r="D286" s="94" t="s">
        <v>867</v>
      </c>
      <c r="E286" s="94" t="s">
        <v>72</v>
      </c>
      <c r="F286" s="95">
        <v>6394153.6</v>
      </c>
      <c r="G286" s="182">
        <f t="shared" si="8"/>
        <v>6394.1536</v>
      </c>
      <c r="H286" s="95">
        <v>6394153.6</v>
      </c>
    </row>
    <row r="287" spans="1:8" ht="25.5">
      <c r="A287" s="97">
        <f t="shared" si="9"/>
        <v>276</v>
      </c>
      <c r="B287" s="93" t="s">
        <v>372</v>
      </c>
      <c r="C287" s="94" t="s">
        <v>168</v>
      </c>
      <c r="D287" s="94" t="s">
        <v>867</v>
      </c>
      <c r="E287" s="94" t="s">
        <v>361</v>
      </c>
      <c r="F287" s="95">
        <v>6394153.6</v>
      </c>
      <c r="G287" s="182">
        <f t="shared" si="8"/>
        <v>6394.1536</v>
      </c>
      <c r="H287" s="95">
        <v>6394153.6</v>
      </c>
    </row>
    <row r="288" spans="1:8" ht="51">
      <c r="A288" s="97">
        <f t="shared" si="9"/>
        <v>277</v>
      </c>
      <c r="B288" s="93" t="s">
        <v>609</v>
      </c>
      <c r="C288" s="94" t="s">
        <v>168</v>
      </c>
      <c r="D288" s="94" t="s">
        <v>868</v>
      </c>
      <c r="E288" s="94" t="s">
        <v>72</v>
      </c>
      <c r="F288" s="95">
        <v>45044526</v>
      </c>
      <c r="G288" s="182">
        <f t="shared" si="8"/>
        <v>45044.526</v>
      </c>
      <c r="H288" s="95">
        <v>45044526</v>
      </c>
    </row>
    <row r="289" spans="1:8" ht="25.5">
      <c r="A289" s="97">
        <f t="shared" si="9"/>
        <v>278</v>
      </c>
      <c r="B289" s="93" t="s">
        <v>372</v>
      </c>
      <c r="C289" s="94" t="s">
        <v>168</v>
      </c>
      <c r="D289" s="94" t="s">
        <v>868</v>
      </c>
      <c r="E289" s="94" t="s">
        <v>361</v>
      </c>
      <c r="F289" s="95">
        <v>45044526</v>
      </c>
      <c r="G289" s="182">
        <f t="shared" si="8"/>
        <v>45044.526</v>
      </c>
      <c r="H289" s="95">
        <v>45044526</v>
      </c>
    </row>
    <row r="290" spans="1:8" ht="51">
      <c r="A290" s="97">
        <f t="shared" si="9"/>
        <v>279</v>
      </c>
      <c r="B290" s="93" t="s">
        <v>939</v>
      </c>
      <c r="C290" s="94" t="s">
        <v>168</v>
      </c>
      <c r="D290" s="94" t="s">
        <v>870</v>
      </c>
      <c r="E290" s="94" t="s">
        <v>72</v>
      </c>
      <c r="F290" s="95">
        <v>2000000</v>
      </c>
      <c r="G290" s="182">
        <f t="shared" si="8"/>
        <v>2000</v>
      </c>
      <c r="H290" s="95">
        <v>2000000</v>
      </c>
    </row>
    <row r="291" spans="1:8" ht="25.5">
      <c r="A291" s="97">
        <f t="shared" si="9"/>
        <v>280</v>
      </c>
      <c r="B291" s="93" t="s">
        <v>372</v>
      </c>
      <c r="C291" s="94" t="s">
        <v>168</v>
      </c>
      <c r="D291" s="94" t="s">
        <v>870</v>
      </c>
      <c r="E291" s="94" t="s">
        <v>361</v>
      </c>
      <c r="F291" s="95">
        <v>2000000</v>
      </c>
      <c r="G291" s="182">
        <f t="shared" si="8"/>
        <v>2000</v>
      </c>
      <c r="H291" s="95">
        <v>2000000</v>
      </c>
    </row>
    <row r="292" spans="1:8" ht="102">
      <c r="A292" s="97">
        <f t="shared" si="9"/>
        <v>281</v>
      </c>
      <c r="B292" s="93" t="s">
        <v>610</v>
      </c>
      <c r="C292" s="94" t="s">
        <v>168</v>
      </c>
      <c r="D292" s="94" t="s">
        <v>871</v>
      </c>
      <c r="E292" s="94" t="s">
        <v>72</v>
      </c>
      <c r="F292" s="95">
        <v>714100</v>
      </c>
      <c r="G292" s="182">
        <f t="shared" si="8"/>
        <v>714.1</v>
      </c>
      <c r="H292" s="95">
        <v>714100</v>
      </c>
    </row>
    <row r="293" spans="1:8" ht="25.5">
      <c r="A293" s="97">
        <f t="shared" si="9"/>
        <v>282</v>
      </c>
      <c r="B293" s="93" t="s">
        <v>372</v>
      </c>
      <c r="C293" s="94" t="s">
        <v>168</v>
      </c>
      <c r="D293" s="94" t="s">
        <v>871</v>
      </c>
      <c r="E293" s="94" t="s">
        <v>361</v>
      </c>
      <c r="F293" s="95">
        <v>714100</v>
      </c>
      <c r="G293" s="182">
        <f t="shared" si="8"/>
        <v>714.1</v>
      </c>
      <c r="H293" s="95">
        <v>714100</v>
      </c>
    </row>
    <row r="294" spans="1:8" ht="38.25">
      <c r="A294" s="97">
        <f t="shared" si="9"/>
        <v>283</v>
      </c>
      <c r="B294" s="93" t="s">
        <v>1292</v>
      </c>
      <c r="C294" s="94" t="s">
        <v>168</v>
      </c>
      <c r="D294" s="94" t="s">
        <v>1244</v>
      </c>
      <c r="E294" s="94" t="s">
        <v>72</v>
      </c>
      <c r="F294" s="95">
        <v>1000000</v>
      </c>
      <c r="G294" s="182">
        <f t="shared" si="8"/>
        <v>1000</v>
      </c>
      <c r="H294" s="95">
        <v>1000000</v>
      </c>
    </row>
    <row r="295" spans="1:8" ht="25.5">
      <c r="A295" s="97">
        <f t="shared" si="9"/>
        <v>284</v>
      </c>
      <c r="B295" s="93" t="s">
        <v>372</v>
      </c>
      <c r="C295" s="94" t="s">
        <v>168</v>
      </c>
      <c r="D295" s="94" t="s">
        <v>1244</v>
      </c>
      <c r="E295" s="94" t="s">
        <v>361</v>
      </c>
      <c r="F295" s="95">
        <v>1000000</v>
      </c>
      <c r="G295" s="182">
        <f t="shared" si="8"/>
        <v>1000</v>
      </c>
      <c r="H295" s="95">
        <v>1000000</v>
      </c>
    </row>
    <row r="296" spans="1:8" ht="114.75">
      <c r="A296" s="97">
        <f t="shared" si="9"/>
        <v>285</v>
      </c>
      <c r="B296" s="93" t="s">
        <v>940</v>
      </c>
      <c r="C296" s="94" t="s">
        <v>168</v>
      </c>
      <c r="D296" s="94" t="s">
        <v>873</v>
      </c>
      <c r="E296" s="94" t="s">
        <v>72</v>
      </c>
      <c r="F296" s="95">
        <v>158781000</v>
      </c>
      <c r="G296" s="182">
        <f t="shared" si="8"/>
        <v>158781</v>
      </c>
      <c r="H296" s="95">
        <v>158781000</v>
      </c>
    </row>
    <row r="297" spans="1:8" ht="12.75">
      <c r="A297" s="97">
        <f t="shared" si="9"/>
        <v>286</v>
      </c>
      <c r="B297" s="93" t="s">
        <v>378</v>
      </c>
      <c r="C297" s="94" t="s">
        <v>168</v>
      </c>
      <c r="D297" s="94" t="s">
        <v>873</v>
      </c>
      <c r="E297" s="94" t="s">
        <v>362</v>
      </c>
      <c r="F297" s="95">
        <v>158781000</v>
      </c>
      <c r="G297" s="182">
        <f t="shared" si="8"/>
        <v>158781</v>
      </c>
      <c r="H297" s="95">
        <v>158781000</v>
      </c>
    </row>
    <row r="298" spans="1:8" ht="114.75">
      <c r="A298" s="97">
        <f t="shared" si="9"/>
        <v>287</v>
      </c>
      <c r="B298" s="93" t="s">
        <v>941</v>
      </c>
      <c r="C298" s="94" t="s">
        <v>168</v>
      </c>
      <c r="D298" s="94" t="s">
        <v>875</v>
      </c>
      <c r="E298" s="94" t="s">
        <v>72</v>
      </c>
      <c r="F298" s="95">
        <v>7007000</v>
      </c>
      <c r="G298" s="182">
        <f t="shared" si="8"/>
        <v>7007</v>
      </c>
      <c r="H298" s="95">
        <v>7007000</v>
      </c>
    </row>
    <row r="299" spans="1:8" ht="25.5">
      <c r="A299" s="97">
        <f t="shared" si="9"/>
        <v>288</v>
      </c>
      <c r="B299" s="93" t="s">
        <v>372</v>
      </c>
      <c r="C299" s="94" t="s">
        <v>168</v>
      </c>
      <c r="D299" s="94" t="s">
        <v>875</v>
      </c>
      <c r="E299" s="94" t="s">
        <v>361</v>
      </c>
      <c r="F299" s="95">
        <v>7007000</v>
      </c>
      <c r="G299" s="182">
        <f t="shared" si="8"/>
        <v>7007</v>
      </c>
      <c r="H299" s="95">
        <v>7007000</v>
      </c>
    </row>
    <row r="300" spans="1:8" ht="38.25">
      <c r="A300" s="97">
        <f t="shared" si="9"/>
        <v>289</v>
      </c>
      <c r="B300" s="93" t="s">
        <v>1293</v>
      </c>
      <c r="C300" s="94" t="s">
        <v>168</v>
      </c>
      <c r="D300" s="94" t="s">
        <v>1246</v>
      </c>
      <c r="E300" s="94" t="s">
        <v>72</v>
      </c>
      <c r="F300" s="95">
        <v>3000000</v>
      </c>
      <c r="G300" s="182">
        <f t="shared" si="8"/>
        <v>3000</v>
      </c>
      <c r="H300" s="95">
        <v>3000000</v>
      </c>
    </row>
    <row r="301" spans="1:8" ht="25.5">
      <c r="A301" s="97">
        <f t="shared" si="9"/>
        <v>290</v>
      </c>
      <c r="B301" s="93" t="s">
        <v>372</v>
      </c>
      <c r="C301" s="94" t="s">
        <v>168</v>
      </c>
      <c r="D301" s="94" t="s">
        <v>1246</v>
      </c>
      <c r="E301" s="94" t="s">
        <v>361</v>
      </c>
      <c r="F301" s="95">
        <v>3000000</v>
      </c>
      <c r="G301" s="182">
        <f t="shared" si="8"/>
        <v>3000</v>
      </c>
      <c r="H301" s="95">
        <v>3000000</v>
      </c>
    </row>
    <row r="302" spans="1:8" ht="12.75">
      <c r="A302" s="97">
        <f t="shared" si="9"/>
        <v>291</v>
      </c>
      <c r="B302" s="93" t="s">
        <v>1291</v>
      </c>
      <c r="C302" s="94" t="s">
        <v>168</v>
      </c>
      <c r="D302" s="94" t="s">
        <v>1247</v>
      </c>
      <c r="E302" s="94" t="s">
        <v>72</v>
      </c>
      <c r="F302" s="95">
        <v>16449000</v>
      </c>
      <c r="G302" s="182">
        <f t="shared" si="8"/>
        <v>16449</v>
      </c>
      <c r="H302" s="95">
        <v>16449000</v>
      </c>
    </row>
    <row r="303" spans="1:8" ht="25.5">
      <c r="A303" s="97">
        <f t="shared" si="9"/>
        <v>292</v>
      </c>
      <c r="B303" s="93" t="s">
        <v>372</v>
      </c>
      <c r="C303" s="94" t="s">
        <v>168</v>
      </c>
      <c r="D303" s="94" t="s">
        <v>1247</v>
      </c>
      <c r="E303" s="94" t="s">
        <v>361</v>
      </c>
      <c r="F303" s="95">
        <v>16449000</v>
      </c>
      <c r="G303" s="182">
        <f t="shared" si="8"/>
        <v>16449</v>
      </c>
      <c r="H303" s="95">
        <v>16449000</v>
      </c>
    </row>
    <row r="304" spans="1:8" ht="12.75">
      <c r="A304" s="97">
        <f t="shared" si="9"/>
        <v>293</v>
      </c>
      <c r="B304" s="93" t="s">
        <v>942</v>
      </c>
      <c r="C304" s="94" t="s">
        <v>891</v>
      </c>
      <c r="D304" s="94" t="s">
        <v>745</v>
      </c>
      <c r="E304" s="94" t="s">
        <v>72</v>
      </c>
      <c r="F304" s="95">
        <v>57613735.69</v>
      </c>
      <c r="G304" s="182">
        <f t="shared" si="8"/>
        <v>57613.735689999994</v>
      </c>
      <c r="H304" s="95">
        <v>57613735.69</v>
      </c>
    </row>
    <row r="305" spans="1:8" ht="38.25">
      <c r="A305" s="97">
        <f t="shared" si="9"/>
        <v>294</v>
      </c>
      <c r="B305" s="93" t="s">
        <v>1294</v>
      </c>
      <c r="C305" s="94" t="s">
        <v>891</v>
      </c>
      <c r="D305" s="94" t="s">
        <v>892</v>
      </c>
      <c r="E305" s="94" t="s">
        <v>72</v>
      </c>
      <c r="F305" s="95">
        <v>57613735.69</v>
      </c>
      <c r="G305" s="182">
        <f t="shared" si="8"/>
        <v>57613.735689999994</v>
      </c>
      <c r="H305" s="95">
        <v>57613735.69</v>
      </c>
    </row>
    <row r="306" spans="1:8" ht="12.75">
      <c r="A306" s="97">
        <f t="shared" si="9"/>
        <v>295</v>
      </c>
      <c r="B306" s="93" t="s">
        <v>449</v>
      </c>
      <c r="C306" s="94" t="s">
        <v>891</v>
      </c>
      <c r="D306" s="94" t="s">
        <v>893</v>
      </c>
      <c r="E306" s="94" t="s">
        <v>72</v>
      </c>
      <c r="F306" s="95">
        <v>57613735.69</v>
      </c>
      <c r="G306" s="182">
        <f t="shared" si="8"/>
        <v>57613.735689999994</v>
      </c>
      <c r="H306" s="95">
        <v>57613735.69</v>
      </c>
    </row>
    <row r="307" spans="1:8" ht="25.5">
      <c r="A307" s="97">
        <f t="shared" si="9"/>
        <v>296</v>
      </c>
      <c r="B307" s="93" t="s">
        <v>451</v>
      </c>
      <c r="C307" s="94" t="s">
        <v>891</v>
      </c>
      <c r="D307" s="94" t="s">
        <v>894</v>
      </c>
      <c r="E307" s="94" t="s">
        <v>72</v>
      </c>
      <c r="F307" s="95">
        <v>49797829.37</v>
      </c>
      <c r="G307" s="182">
        <f t="shared" si="8"/>
        <v>49797.82937</v>
      </c>
      <c r="H307" s="95">
        <v>49797829.37</v>
      </c>
    </row>
    <row r="308" spans="1:8" ht="12.75">
      <c r="A308" s="97">
        <f t="shared" si="9"/>
        <v>297</v>
      </c>
      <c r="B308" s="93" t="s">
        <v>378</v>
      </c>
      <c r="C308" s="94" t="s">
        <v>891</v>
      </c>
      <c r="D308" s="94" t="s">
        <v>894</v>
      </c>
      <c r="E308" s="94" t="s">
        <v>362</v>
      </c>
      <c r="F308" s="95">
        <v>40558394.57</v>
      </c>
      <c r="G308" s="182">
        <f t="shared" si="8"/>
        <v>40558.39457</v>
      </c>
      <c r="H308" s="95">
        <v>40558394.57</v>
      </c>
    </row>
    <row r="309" spans="1:8" ht="25.5">
      <c r="A309" s="97">
        <f t="shared" si="9"/>
        <v>298</v>
      </c>
      <c r="B309" s="93" t="s">
        <v>372</v>
      </c>
      <c r="C309" s="94" t="s">
        <v>891</v>
      </c>
      <c r="D309" s="94" t="s">
        <v>894</v>
      </c>
      <c r="E309" s="94" t="s">
        <v>361</v>
      </c>
      <c r="F309" s="95">
        <v>8090236.8</v>
      </c>
      <c r="G309" s="182">
        <f t="shared" si="8"/>
        <v>8090.2368</v>
      </c>
      <c r="H309" s="95">
        <v>8090236.8</v>
      </c>
    </row>
    <row r="310" spans="1:8" ht="12.75">
      <c r="A310" s="97">
        <f t="shared" si="9"/>
        <v>299</v>
      </c>
      <c r="B310" s="93" t="s">
        <v>379</v>
      </c>
      <c r="C310" s="94" t="s">
        <v>891</v>
      </c>
      <c r="D310" s="94" t="s">
        <v>894</v>
      </c>
      <c r="E310" s="94" t="s">
        <v>363</v>
      </c>
      <c r="F310" s="95">
        <v>1149198</v>
      </c>
      <c r="G310" s="182">
        <f t="shared" si="8"/>
        <v>1149.198</v>
      </c>
      <c r="H310" s="95">
        <v>1149198</v>
      </c>
    </row>
    <row r="311" spans="1:8" ht="25.5">
      <c r="A311" s="97">
        <f t="shared" si="9"/>
        <v>300</v>
      </c>
      <c r="B311" s="93" t="s">
        <v>452</v>
      </c>
      <c r="C311" s="94" t="s">
        <v>891</v>
      </c>
      <c r="D311" s="94" t="s">
        <v>895</v>
      </c>
      <c r="E311" s="94" t="s">
        <v>72</v>
      </c>
      <c r="F311" s="95">
        <v>1530906.32</v>
      </c>
      <c r="G311" s="182">
        <f t="shared" si="8"/>
        <v>1530.90632</v>
      </c>
      <c r="H311" s="95">
        <v>1530906.32</v>
      </c>
    </row>
    <row r="312" spans="1:8" ht="25.5">
      <c r="A312" s="97">
        <f t="shared" si="9"/>
        <v>301</v>
      </c>
      <c r="B312" s="93" t="s">
        <v>372</v>
      </c>
      <c r="C312" s="94" t="s">
        <v>891</v>
      </c>
      <c r="D312" s="94" t="s">
        <v>895</v>
      </c>
      <c r="E312" s="94" t="s">
        <v>361</v>
      </c>
      <c r="F312" s="95">
        <v>1530906.32</v>
      </c>
      <c r="G312" s="182">
        <f t="shared" si="8"/>
        <v>1530.90632</v>
      </c>
      <c r="H312" s="95">
        <v>1530906.32</v>
      </c>
    </row>
    <row r="313" spans="1:8" ht="38.25">
      <c r="A313" s="97">
        <f t="shared" si="9"/>
        <v>302</v>
      </c>
      <c r="B313" s="93" t="s">
        <v>450</v>
      </c>
      <c r="C313" s="94" t="s">
        <v>891</v>
      </c>
      <c r="D313" s="94" t="s">
        <v>896</v>
      </c>
      <c r="E313" s="94" t="s">
        <v>72</v>
      </c>
      <c r="F313" s="95">
        <v>6235000</v>
      </c>
      <c r="G313" s="182">
        <f t="shared" si="8"/>
        <v>6235</v>
      </c>
      <c r="H313" s="95">
        <v>6235000</v>
      </c>
    </row>
    <row r="314" spans="1:8" ht="25.5">
      <c r="A314" s="97">
        <f t="shared" si="9"/>
        <v>303</v>
      </c>
      <c r="B314" s="93" t="s">
        <v>372</v>
      </c>
      <c r="C314" s="94" t="s">
        <v>891</v>
      </c>
      <c r="D314" s="94" t="s">
        <v>896</v>
      </c>
      <c r="E314" s="94" t="s">
        <v>361</v>
      </c>
      <c r="F314" s="95">
        <v>6235000</v>
      </c>
      <c r="G314" s="182">
        <f t="shared" si="8"/>
        <v>6235</v>
      </c>
      <c r="H314" s="95">
        <v>6235000</v>
      </c>
    </row>
    <row r="315" spans="1:8" ht="25.5">
      <c r="A315" s="97">
        <f t="shared" si="9"/>
        <v>304</v>
      </c>
      <c r="B315" s="93" t="s">
        <v>1114</v>
      </c>
      <c r="C315" s="94" t="s">
        <v>891</v>
      </c>
      <c r="D315" s="94" t="s">
        <v>1007</v>
      </c>
      <c r="E315" s="94" t="s">
        <v>72</v>
      </c>
      <c r="F315" s="95">
        <v>50000</v>
      </c>
      <c r="G315" s="182">
        <f t="shared" si="8"/>
        <v>50</v>
      </c>
      <c r="H315" s="95">
        <v>50000</v>
      </c>
    </row>
    <row r="316" spans="1:8" ht="25.5">
      <c r="A316" s="97">
        <f t="shared" si="9"/>
        <v>305</v>
      </c>
      <c r="B316" s="93" t="s">
        <v>372</v>
      </c>
      <c r="C316" s="94" t="s">
        <v>891</v>
      </c>
      <c r="D316" s="94" t="s">
        <v>1007</v>
      </c>
      <c r="E316" s="94" t="s">
        <v>361</v>
      </c>
      <c r="F316" s="95">
        <v>50000</v>
      </c>
      <c r="G316" s="182">
        <f t="shared" si="8"/>
        <v>50</v>
      </c>
      <c r="H316" s="95">
        <v>50000</v>
      </c>
    </row>
    <row r="317" spans="1:8" ht="12.75">
      <c r="A317" s="97">
        <f t="shared" si="9"/>
        <v>306</v>
      </c>
      <c r="B317" s="93" t="s">
        <v>943</v>
      </c>
      <c r="C317" s="94" t="s">
        <v>169</v>
      </c>
      <c r="D317" s="94" t="s">
        <v>745</v>
      </c>
      <c r="E317" s="94" t="s">
        <v>72</v>
      </c>
      <c r="F317" s="95">
        <v>20396752</v>
      </c>
      <c r="G317" s="182">
        <f t="shared" si="8"/>
        <v>20396.752</v>
      </c>
      <c r="H317" s="95">
        <v>20396752</v>
      </c>
    </row>
    <row r="318" spans="1:8" ht="38.25">
      <c r="A318" s="97">
        <f t="shared" si="9"/>
        <v>307</v>
      </c>
      <c r="B318" s="93" t="s">
        <v>1290</v>
      </c>
      <c r="C318" s="94" t="s">
        <v>169</v>
      </c>
      <c r="D318" s="94" t="s">
        <v>850</v>
      </c>
      <c r="E318" s="94" t="s">
        <v>72</v>
      </c>
      <c r="F318" s="95">
        <v>18928100</v>
      </c>
      <c r="G318" s="182">
        <f t="shared" si="8"/>
        <v>18928.1</v>
      </c>
      <c r="H318" s="95">
        <v>18928100</v>
      </c>
    </row>
    <row r="319" spans="1:8" ht="38.25">
      <c r="A319" s="97">
        <f t="shared" si="9"/>
        <v>308</v>
      </c>
      <c r="B319" s="93" t="s">
        <v>440</v>
      </c>
      <c r="C319" s="94" t="s">
        <v>169</v>
      </c>
      <c r="D319" s="94" t="s">
        <v>877</v>
      </c>
      <c r="E319" s="94" t="s">
        <v>72</v>
      </c>
      <c r="F319" s="95">
        <v>17293800</v>
      </c>
      <c r="G319" s="182">
        <f t="shared" si="8"/>
        <v>17293.8</v>
      </c>
      <c r="H319" s="95">
        <v>17293800</v>
      </c>
    </row>
    <row r="320" spans="1:8" ht="25.5">
      <c r="A320" s="97">
        <f t="shared" si="9"/>
        <v>309</v>
      </c>
      <c r="B320" s="93" t="s">
        <v>441</v>
      </c>
      <c r="C320" s="94" t="s">
        <v>169</v>
      </c>
      <c r="D320" s="94" t="s">
        <v>878</v>
      </c>
      <c r="E320" s="94" t="s">
        <v>72</v>
      </c>
      <c r="F320" s="95">
        <v>8500000</v>
      </c>
      <c r="G320" s="182">
        <f t="shared" si="8"/>
        <v>8500</v>
      </c>
      <c r="H320" s="95">
        <v>8500000</v>
      </c>
    </row>
    <row r="321" spans="1:8" ht="25.5">
      <c r="A321" s="97">
        <f t="shared" si="9"/>
        <v>310</v>
      </c>
      <c r="B321" s="93" t="s">
        <v>372</v>
      </c>
      <c r="C321" s="94" t="s">
        <v>169</v>
      </c>
      <c r="D321" s="94" t="s">
        <v>878</v>
      </c>
      <c r="E321" s="94" t="s">
        <v>361</v>
      </c>
      <c r="F321" s="95">
        <v>8500000</v>
      </c>
      <c r="G321" s="182">
        <f aca="true" t="shared" si="10" ref="G321:G384">H321/1000</f>
        <v>8500</v>
      </c>
      <c r="H321" s="95">
        <v>8500000</v>
      </c>
    </row>
    <row r="322" spans="1:8" ht="25.5">
      <c r="A322" s="97">
        <f t="shared" si="9"/>
        <v>311</v>
      </c>
      <c r="B322" s="93" t="s">
        <v>442</v>
      </c>
      <c r="C322" s="94" t="s">
        <v>169</v>
      </c>
      <c r="D322" s="94" t="s">
        <v>879</v>
      </c>
      <c r="E322" s="94" t="s">
        <v>72</v>
      </c>
      <c r="F322" s="95">
        <v>1500000</v>
      </c>
      <c r="G322" s="182">
        <f t="shared" si="10"/>
        <v>1500</v>
      </c>
      <c r="H322" s="95">
        <v>1500000</v>
      </c>
    </row>
    <row r="323" spans="1:8" ht="25.5">
      <c r="A323" s="97">
        <f t="shared" si="9"/>
        <v>312</v>
      </c>
      <c r="B323" s="93" t="s">
        <v>372</v>
      </c>
      <c r="C323" s="94" t="s">
        <v>169</v>
      </c>
      <c r="D323" s="94" t="s">
        <v>879</v>
      </c>
      <c r="E323" s="94" t="s">
        <v>361</v>
      </c>
      <c r="F323" s="95">
        <v>1500000</v>
      </c>
      <c r="G323" s="182">
        <f t="shared" si="10"/>
        <v>1500</v>
      </c>
      <c r="H323" s="95">
        <v>1500000</v>
      </c>
    </row>
    <row r="324" spans="1:8" ht="38.25">
      <c r="A324" s="97">
        <f t="shared" si="9"/>
        <v>313</v>
      </c>
      <c r="B324" s="93" t="s">
        <v>443</v>
      </c>
      <c r="C324" s="94" t="s">
        <v>169</v>
      </c>
      <c r="D324" s="94" t="s">
        <v>880</v>
      </c>
      <c r="E324" s="94" t="s">
        <v>72</v>
      </c>
      <c r="F324" s="95">
        <v>150000</v>
      </c>
      <c r="G324" s="182">
        <f t="shared" si="10"/>
        <v>150</v>
      </c>
      <c r="H324" s="95">
        <v>150000</v>
      </c>
    </row>
    <row r="325" spans="1:8" ht="25.5">
      <c r="A325" s="97">
        <f t="shared" si="9"/>
        <v>314</v>
      </c>
      <c r="B325" s="93" t="s">
        <v>372</v>
      </c>
      <c r="C325" s="94" t="s">
        <v>169</v>
      </c>
      <c r="D325" s="94" t="s">
        <v>880</v>
      </c>
      <c r="E325" s="94" t="s">
        <v>361</v>
      </c>
      <c r="F325" s="95">
        <v>150000</v>
      </c>
      <c r="G325" s="182">
        <f t="shared" si="10"/>
        <v>150</v>
      </c>
      <c r="H325" s="95">
        <v>150000</v>
      </c>
    </row>
    <row r="326" spans="1:8" ht="76.5">
      <c r="A326" s="97">
        <f t="shared" si="9"/>
        <v>315</v>
      </c>
      <c r="B326" s="93" t="s">
        <v>1295</v>
      </c>
      <c r="C326" s="94" t="s">
        <v>169</v>
      </c>
      <c r="D326" s="94" t="s">
        <v>1249</v>
      </c>
      <c r="E326" s="94" t="s">
        <v>72</v>
      </c>
      <c r="F326" s="95">
        <v>774200</v>
      </c>
      <c r="G326" s="182">
        <f t="shared" si="10"/>
        <v>774.2</v>
      </c>
      <c r="H326" s="95">
        <v>774200</v>
      </c>
    </row>
    <row r="327" spans="1:8" ht="25.5">
      <c r="A327" s="97">
        <f t="shared" si="9"/>
        <v>316</v>
      </c>
      <c r="B327" s="93" t="s">
        <v>372</v>
      </c>
      <c r="C327" s="94" t="s">
        <v>169</v>
      </c>
      <c r="D327" s="94" t="s">
        <v>1249</v>
      </c>
      <c r="E327" s="94" t="s">
        <v>361</v>
      </c>
      <c r="F327" s="95">
        <v>774200</v>
      </c>
      <c r="G327" s="182">
        <f t="shared" si="10"/>
        <v>774.2</v>
      </c>
      <c r="H327" s="95">
        <v>774200</v>
      </c>
    </row>
    <row r="328" spans="1:8" ht="25.5">
      <c r="A328" s="97">
        <f t="shared" si="9"/>
        <v>317</v>
      </c>
      <c r="B328" s="93" t="s">
        <v>611</v>
      </c>
      <c r="C328" s="94" t="s">
        <v>169</v>
      </c>
      <c r="D328" s="94" t="s">
        <v>881</v>
      </c>
      <c r="E328" s="94" t="s">
        <v>72</v>
      </c>
      <c r="F328" s="95">
        <v>6369600</v>
      </c>
      <c r="G328" s="182">
        <f t="shared" si="10"/>
        <v>6369.6</v>
      </c>
      <c r="H328" s="95">
        <v>6369600</v>
      </c>
    </row>
    <row r="329" spans="1:8" ht="25.5">
      <c r="A329" s="97">
        <f t="shared" si="9"/>
        <v>318</v>
      </c>
      <c r="B329" s="93" t="s">
        <v>372</v>
      </c>
      <c r="C329" s="94" t="s">
        <v>169</v>
      </c>
      <c r="D329" s="94" t="s">
        <v>881</v>
      </c>
      <c r="E329" s="94" t="s">
        <v>361</v>
      </c>
      <c r="F329" s="95">
        <v>6369600</v>
      </c>
      <c r="G329" s="182">
        <f t="shared" si="10"/>
        <v>6369.6</v>
      </c>
      <c r="H329" s="95">
        <v>6369600</v>
      </c>
    </row>
    <row r="330" spans="1:8" ht="38.25">
      <c r="A330" s="97">
        <f t="shared" si="9"/>
        <v>319</v>
      </c>
      <c r="B330" s="93" t="s">
        <v>444</v>
      </c>
      <c r="C330" s="94" t="s">
        <v>169</v>
      </c>
      <c r="D330" s="94" t="s">
        <v>882</v>
      </c>
      <c r="E330" s="94" t="s">
        <v>72</v>
      </c>
      <c r="F330" s="95">
        <v>1634300</v>
      </c>
      <c r="G330" s="182">
        <f t="shared" si="10"/>
        <v>1634.3</v>
      </c>
      <c r="H330" s="95">
        <v>1634300</v>
      </c>
    </row>
    <row r="331" spans="1:8" ht="38.25">
      <c r="A331" s="97">
        <f t="shared" si="9"/>
        <v>320</v>
      </c>
      <c r="B331" s="93" t="s">
        <v>445</v>
      </c>
      <c r="C331" s="94" t="s">
        <v>169</v>
      </c>
      <c r="D331" s="94" t="s">
        <v>883</v>
      </c>
      <c r="E331" s="94" t="s">
        <v>72</v>
      </c>
      <c r="F331" s="95">
        <v>500000</v>
      </c>
      <c r="G331" s="182">
        <f t="shared" si="10"/>
        <v>500</v>
      </c>
      <c r="H331" s="95">
        <v>500000</v>
      </c>
    </row>
    <row r="332" spans="1:8" ht="25.5">
      <c r="A332" s="97">
        <f t="shared" si="9"/>
        <v>321</v>
      </c>
      <c r="B332" s="93" t="s">
        <v>372</v>
      </c>
      <c r="C332" s="94" t="s">
        <v>169</v>
      </c>
      <c r="D332" s="94" t="s">
        <v>883</v>
      </c>
      <c r="E332" s="94" t="s">
        <v>361</v>
      </c>
      <c r="F332" s="95">
        <v>500000</v>
      </c>
      <c r="G332" s="182">
        <f t="shared" si="10"/>
        <v>500</v>
      </c>
      <c r="H332" s="95">
        <v>500000</v>
      </c>
    </row>
    <row r="333" spans="1:8" ht="38.25">
      <c r="A333" s="97">
        <f aca="true" t="shared" si="11" ref="A333:A396">1+A332</f>
        <v>322</v>
      </c>
      <c r="B333" s="93" t="s">
        <v>944</v>
      </c>
      <c r="C333" s="94" t="s">
        <v>169</v>
      </c>
      <c r="D333" s="94" t="s">
        <v>885</v>
      </c>
      <c r="E333" s="94" t="s">
        <v>72</v>
      </c>
      <c r="F333" s="95">
        <v>755000</v>
      </c>
      <c r="G333" s="182">
        <f t="shared" si="10"/>
        <v>755</v>
      </c>
      <c r="H333" s="95">
        <v>755000</v>
      </c>
    </row>
    <row r="334" spans="1:8" ht="25.5">
      <c r="A334" s="97">
        <f t="shared" si="11"/>
        <v>323</v>
      </c>
      <c r="B334" s="93" t="s">
        <v>372</v>
      </c>
      <c r="C334" s="94" t="s">
        <v>169</v>
      </c>
      <c r="D334" s="94" t="s">
        <v>885</v>
      </c>
      <c r="E334" s="94" t="s">
        <v>361</v>
      </c>
      <c r="F334" s="95">
        <v>755000</v>
      </c>
      <c r="G334" s="182">
        <f t="shared" si="10"/>
        <v>755</v>
      </c>
      <c r="H334" s="95">
        <v>755000</v>
      </c>
    </row>
    <row r="335" spans="1:8" ht="25.5">
      <c r="A335" s="97">
        <f t="shared" si="11"/>
        <v>324</v>
      </c>
      <c r="B335" s="93" t="s">
        <v>446</v>
      </c>
      <c r="C335" s="94" t="s">
        <v>169</v>
      </c>
      <c r="D335" s="94" t="s">
        <v>886</v>
      </c>
      <c r="E335" s="94" t="s">
        <v>72</v>
      </c>
      <c r="F335" s="95">
        <v>379300</v>
      </c>
      <c r="G335" s="182">
        <f t="shared" si="10"/>
        <v>379.3</v>
      </c>
      <c r="H335" s="95">
        <v>379300</v>
      </c>
    </row>
    <row r="336" spans="1:8" ht="25.5">
      <c r="A336" s="97">
        <f t="shared" si="11"/>
        <v>325</v>
      </c>
      <c r="B336" s="93" t="s">
        <v>372</v>
      </c>
      <c r="C336" s="94" t="s">
        <v>169</v>
      </c>
      <c r="D336" s="94" t="s">
        <v>886</v>
      </c>
      <c r="E336" s="94" t="s">
        <v>361</v>
      </c>
      <c r="F336" s="95">
        <v>379300</v>
      </c>
      <c r="G336" s="182">
        <f t="shared" si="10"/>
        <v>379.3</v>
      </c>
      <c r="H336" s="95">
        <v>379300</v>
      </c>
    </row>
    <row r="337" spans="1:8" ht="38.25">
      <c r="A337" s="97">
        <f t="shared" si="11"/>
        <v>326</v>
      </c>
      <c r="B337" s="93" t="s">
        <v>1294</v>
      </c>
      <c r="C337" s="94" t="s">
        <v>169</v>
      </c>
      <c r="D337" s="94" t="s">
        <v>892</v>
      </c>
      <c r="E337" s="94" t="s">
        <v>72</v>
      </c>
      <c r="F337" s="95">
        <v>1468652</v>
      </c>
      <c r="G337" s="182">
        <f t="shared" si="10"/>
        <v>1468.652</v>
      </c>
      <c r="H337" s="95">
        <v>1468652</v>
      </c>
    </row>
    <row r="338" spans="1:8" ht="25.5">
      <c r="A338" s="97">
        <f t="shared" si="11"/>
        <v>327</v>
      </c>
      <c r="B338" s="93" t="s">
        <v>453</v>
      </c>
      <c r="C338" s="94" t="s">
        <v>169</v>
      </c>
      <c r="D338" s="94" t="s">
        <v>897</v>
      </c>
      <c r="E338" s="94" t="s">
        <v>72</v>
      </c>
      <c r="F338" s="95">
        <v>633052</v>
      </c>
      <c r="G338" s="182">
        <f t="shared" si="10"/>
        <v>633.052</v>
      </c>
      <c r="H338" s="95">
        <v>633052</v>
      </c>
    </row>
    <row r="339" spans="1:8" ht="25.5">
      <c r="A339" s="97">
        <f t="shared" si="11"/>
        <v>328</v>
      </c>
      <c r="B339" s="93" t="s">
        <v>1008</v>
      </c>
      <c r="C339" s="94" t="s">
        <v>169</v>
      </c>
      <c r="D339" s="94" t="s">
        <v>1009</v>
      </c>
      <c r="E339" s="94" t="s">
        <v>72</v>
      </c>
      <c r="F339" s="95">
        <v>633052</v>
      </c>
      <c r="G339" s="182">
        <f t="shared" si="10"/>
        <v>633.052</v>
      </c>
      <c r="H339" s="95">
        <v>633052</v>
      </c>
    </row>
    <row r="340" spans="1:8" ht="25.5">
      <c r="A340" s="97">
        <f t="shared" si="11"/>
        <v>329</v>
      </c>
      <c r="B340" s="93" t="s">
        <v>372</v>
      </c>
      <c r="C340" s="94" t="s">
        <v>169</v>
      </c>
      <c r="D340" s="94" t="s">
        <v>1009</v>
      </c>
      <c r="E340" s="94" t="s">
        <v>361</v>
      </c>
      <c r="F340" s="95">
        <v>633052</v>
      </c>
      <c r="G340" s="182">
        <f t="shared" si="10"/>
        <v>633.052</v>
      </c>
      <c r="H340" s="95">
        <v>633052</v>
      </c>
    </row>
    <row r="341" spans="1:8" ht="12.75">
      <c r="A341" s="97">
        <f t="shared" si="11"/>
        <v>330</v>
      </c>
      <c r="B341" s="93" t="s">
        <v>454</v>
      </c>
      <c r="C341" s="94" t="s">
        <v>169</v>
      </c>
      <c r="D341" s="94" t="s">
        <v>898</v>
      </c>
      <c r="E341" s="94" t="s">
        <v>72</v>
      </c>
      <c r="F341" s="95">
        <v>835600</v>
      </c>
      <c r="G341" s="182">
        <f t="shared" si="10"/>
        <v>835.6</v>
      </c>
      <c r="H341" s="95">
        <v>835600</v>
      </c>
    </row>
    <row r="342" spans="1:8" ht="51">
      <c r="A342" s="97">
        <f t="shared" si="11"/>
        <v>331</v>
      </c>
      <c r="B342" s="93" t="s">
        <v>945</v>
      </c>
      <c r="C342" s="94" t="s">
        <v>169</v>
      </c>
      <c r="D342" s="94" t="s">
        <v>900</v>
      </c>
      <c r="E342" s="94" t="s">
        <v>72</v>
      </c>
      <c r="F342" s="95">
        <v>111000</v>
      </c>
      <c r="G342" s="182">
        <f t="shared" si="10"/>
        <v>111</v>
      </c>
      <c r="H342" s="95">
        <v>111000</v>
      </c>
    </row>
    <row r="343" spans="1:8" ht="25.5">
      <c r="A343" s="97">
        <f t="shared" si="11"/>
        <v>332</v>
      </c>
      <c r="B343" s="93" t="s">
        <v>372</v>
      </c>
      <c r="C343" s="94" t="s">
        <v>169</v>
      </c>
      <c r="D343" s="94" t="s">
        <v>900</v>
      </c>
      <c r="E343" s="94" t="s">
        <v>361</v>
      </c>
      <c r="F343" s="95">
        <v>111000</v>
      </c>
      <c r="G343" s="182">
        <f t="shared" si="10"/>
        <v>111</v>
      </c>
      <c r="H343" s="95">
        <v>111000</v>
      </c>
    </row>
    <row r="344" spans="1:8" ht="38.25">
      <c r="A344" s="97">
        <f t="shared" si="11"/>
        <v>333</v>
      </c>
      <c r="B344" s="93" t="s">
        <v>455</v>
      </c>
      <c r="C344" s="94" t="s">
        <v>169</v>
      </c>
      <c r="D344" s="94" t="s">
        <v>901</v>
      </c>
      <c r="E344" s="94" t="s">
        <v>72</v>
      </c>
      <c r="F344" s="95">
        <v>90000</v>
      </c>
      <c r="G344" s="182">
        <f t="shared" si="10"/>
        <v>90</v>
      </c>
      <c r="H344" s="95">
        <v>90000</v>
      </c>
    </row>
    <row r="345" spans="1:8" ht="25.5">
      <c r="A345" s="97">
        <f t="shared" si="11"/>
        <v>334</v>
      </c>
      <c r="B345" s="93" t="s">
        <v>372</v>
      </c>
      <c r="C345" s="94" t="s">
        <v>169</v>
      </c>
      <c r="D345" s="94" t="s">
        <v>901</v>
      </c>
      <c r="E345" s="94" t="s">
        <v>361</v>
      </c>
      <c r="F345" s="95">
        <v>90000</v>
      </c>
      <c r="G345" s="182">
        <f t="shared" si="10"/>
        <v>90</v>
      </c>
      <c r="H345" s="95">
        <v>90000</v>
      </c>
    </row>
    <row r="346" spans="1:8" ht="25.5">
      <c r="A346" s="97">
        <f t="shared" si="11"/>
        <v>335</v>
      </c>
      <c r="B346" s="93" t="s">
        <v>612</v>
      </c>
      <c r="C346" s="94" t="s">
        <v>169</v>
      </c>
      <c r="D346" s="94" t="s">
        <v>902</v>
      </c>
      <c r="E346" s="94" t="s">
        <v>72</v>
      </c>
      <c r="F346" s="95">
        <v>29600</v>
      </c>
      <c r="G346" s="182">
        <f t="shared" si="10"/>
        <v>29.6</v>
      </c>
      <c r="H346" s="95">
        <v>29600</v>
      </c>
    </row>
    <row r="347" spans="1:8" ht="25.5">
      <c r="A347" s="97">
        <f t="shared" si="11"/>
        <v>336</v>
      </c>
      <c r="B347" s="93" t="s">
        <v>372</v>
      </c>
      <c r="C347" s="94" t="s">
        <v>169</v>
      </c>
      <c r="D347" s="94" t="s">
        <v>902</v>
      </c>
      <c r="E347" s="94" t="s">
        <v>361</v>
      </c>
      <c r="F347" s="95">
        <v>29600</v>
      </c>
      <c r="G347" s="182">
        <f t="shared" si="10"/>
        <v>29.6</v>
      </c>
      <c r="H347" s="95">
        <v>29600</v>
      </c>
    </row>
    <row r="348" spans="1:8" ht="51">
      <c r="A348" s="97">
        <f t="shared" si="11"/>
        <v>337</v>
      </c>
      <c r="B348" s="93" t="s">
        <v>456</v>
      </c>
      <c r="C348" s="94" t="s">
        <v>169</v>
      </c>
      <c r="D348" s="94" t="s">
        <v>903</v>
      </c>
      <c r="E348" s="94" t="s">
        <v>72</v>
      </c>
      <c r="F348" s="95">
        <v>80000</v>
      </c>
      <c r="G348" s="182">
        <f t="shared" si="10"/>
        <v>80</v>
      </c>
      <c r="H348" s="95">
        <v>80000</v>
      </c>
    </row>
    <row r="349" spans="1:8" ht="25.5">
      <c r="A349" s="97">
        <f t="shared" si="11"/>
        <v>338</v>
      </c>
      <c r="B349" s="93" t="s">
        <v>372</v>
      </c>
      <c r="C349" s="94" t="s">
        <v>169</v>
      </c>
      <c r="D349" s="94" t="s">
        <v>903</v>
      </c>
      <c r="E349" s="94" t="s">
        <v>361</v>
      </c>
      <c r="F349" s="95">
        <v>80000</v>
      </c>
      <c r="G349" s="182">
        <f t="shared" si="10"/>
        <v>80</v>
      </c>
      <c r="H349" s="95">
        <v>80000</v>
      </c>
    </row>
    <row r="350" spans="1:8" ht="51">
      <c r="A350" s="97">
        <f t="shared" si="11"/>
        <v>339</v>
      </c>
      <c r="B350" s="93" t="s">
        <v>1115</v>
      </c>
      <c r="C350" s="94" t="s">
        <v>169</v>
      </c>
      <c r="D350" s="94" t="s">
        <v>1010</v>
      </c>
      <c r="E350" s="94" t="s">
        <v>72</v>
      </c>
      <c r="F350" s="95">
        <v>25000</v>
      </c>
      <c r="G350" s="182">
        <f t="shared" si="10"/>
        <v>25</v>
      </c>
      <c r="H350" s="95">
        <v>25000</v>
      </c>
    </row>
    <row r="351" spans="1:8" ht="25.5">
      <c r="A351" s="97">
        <f t="shared" si="11"/>
        <v>340</v>
      </c>
      <c r="B351" s="93" t="s">
        <v>372</v>
      </c>
      <c r="C351" s="94" t="s">
        <v>169</v>
      </c>
      <c r="D351" s="94" t="s">
        <v>1010</v>
      </c>
      <c r="E351" s="94" t="s">
        <v>361</v>
      </c>
      <c r="F351" s="95">
        <v>25000</v>
      </c>
      <c r="G351" s="182">
        <f t="shared" si="10"/>
        <v>25</v>
      </c>
      <c r="H351" s="95">
        <v>25000</v>
      </c>
    </row>
    <row r="352" spans="1:8" ht="25.5">
      <c r="A352" s="97">
        <f t="shared" si="11"/>
        <v>341</v>
      </c>
      <c r="B352" s="93" t="s">
        <v>1296</v>
      </c>
      <c r="C352" s="94" t="s">
        <v>169</v>
      </c>
      <c r="D352" s="94" t="s">
        <v>1251</v>
      </c>
      <c r="E352" s="94" t="s">
        <v>72</v>
      </c>
      <c r="F352" s="95">
        <v>500000</v>
      </c>
      <c r="G352" s="182">
        <f t="shared" si="10"/>
        <v>500</v>
      </c>
      <c r="H352" s="95">
        <v>500000</v>
      </c>
    </row>
    <row r="353" spans="1:8" ht="25.5">
      <c r="A353" s="97">
        <f t="shared" si="11"/>
        <v>342</v>
      </c>
      <c r="B353" s="93" t="s">
        <v>615</v>
      </c>
      <c r="C353" s="94" t="s">
        <v>169</v>
      </c>
      <c r="D353" s="94" t="s">
        <v>1251</v>
      </c>
      <c r="E353" s="94" t="s">
        <v>616</v>
      </c>
      <c r="F353" s="95">
        <v>500000</v>
      </c>
      <c r="G353" s="182">
        <f t="shared" si="10"/>
        <v>500</v>
      </c>
      <c r="H353" s="95">
        <v>500000</v>
      </c>
    </row>
    <row r="354" spans="1:8" ht="12.75">
      <c r="A354" s="97">
        <f t="shared" si="11"/>
        <v>343</v>
      </c>
      <c r="B354" s="93" t="s">
        <v>240</v>
      </c>
      <c r="C354" s="94" t="s">
        <v>170</v>
      </c>
      <c r="D354" s="94" t="s">
        <v>745</v>
      </c>
      <c r="E354" s="94" t="s">
        <v>72</v>
      </c>
      <c r="F354" s="95">
        <v>9007367</v>
      </c>
      <c r="G354" s="182">
        <f t="shared" si="10"/>
        <v>9007.367</v>
      </c>
      <c r="H354" s="95">
        <v>9007367</v>
      </c>
    </row>
    <row r="355" spans="1:8" ht="38.25">
      <c r="A355" s="97">
        <f t="shared" si="11"/>
        <v>344</v>
      </c>
      <c r="B355" s="93" t="s">
        <v>1290</v>
      </c>
      <c r="C355" s="94" t="s">
        <v>170</v>
      </c>
      <c r="D355" s="94" t="s">
        <v>850</v>
      </c>
      <c r="E355" s="94" t="s">
        <v>72</v>
      </c>
      <c r="F355" s="95">
        <v>9007367</v>
      </c>
      <c r="G355" s="182">
        <f t="shared" si="10"/>
        <v>9007.367</v>
      </c>
      <c r="H355" s="95">
        <v>9007367</v>
      </c>
    </row>
    <row r="356" spans="1:8" ht="51">
      <c r="A356" s="97">
        <f t="shared" si="11"/>
        <v>345</v>
      </c>
      <c r="B356" s="93" t="s">
        <v>1297</v>
      </c>
      <c r="C356" s="94" t="s">
        <v>170</v>
      </c>
      <c r="D356" s="94" t="s">
        <v>887</v>
      </c>
      <c r="E356" s="94" t="s">
        <v>72</v>
      </c>
      <c r="F356" s="95">
        <v>9007367</v>
      </c>
      <c r="G356" s="182">
        <f t="shared" si="10"/>
        <v>9007.367</v>
      </c>
      <c r="H356" s="95">
        <v>9007367</v>
      </c>
    </row>
    <row r="357" spans="1:8" ht="51">
      <c r="A357" s="97">
        <f t="shared" si="11"/>
        <v>346</v>
      </c>
      <c r="B357" s="93" t="s">
        <v>447</v>
      </c>
      <c r="C357" s="94" t="s">
        <v>170</v>
      </c>
      <c r="D357" s="94" t="s">
        <v>888</v>
      </c>
      <c r="E357" s="94" t="s">
        <v>72</v>
      </c>
      <c r="F357" s="95">
        <v>6987557</v>
      </c>
      <c r="G357" s="182">
        <f t="shared" si="10"/>
        <v>6987.557</v>
      </c>
      <c r="H357" s="95">
        <v>6987557</v>
      </c>
    </row>
    <row r="358" spans="1:8" ht="12.75">
      <c r="A358" s="97">
        <f t="shared" si="11"/>
        <v>347</v>
      </c>
      <c r="B358" s="93" t="s">
        <v>378</v>
      </c>
      <c r="C358" s="94" t="s">
        <v>170</v>
      </c>
      <c r="D358" s="94" t="s">
        <v>888</v>
      </c>
      <c r="E358" s="94" t="s">
        <v>362</v>
      </c>
      <c r="F358" s="95">
        <v>5675600</v>
      </c>
      <c r="G358" s="182">
        <f t="shared" si="10"/>
        <v>5675.6</v>
      </c>
      <c r="H358" s="95">
        <v>5675600</v>
      </c>
    </row>
    <row r="359" spans="1:8" ht="25.5">
      <c r="A359" s="97">
        <f t="shared" si="11"/>
        <v>348</v>
      </c>
      <c r="B359" s="93" t="s">
        <v>372</v>
      </c>
      <c r="C359" s="94" t="s">
        <v>170</v>
      </c>
      <c r="D359" s="94" t="s">
        <v>888</v>
      </c>
      <c r="E359" s="94" t="s">
        <v>361</v>
      </c>
      <c r="F359" s="95">
        <v>1308957</v>
      </c>
      <c r="G359" s="182">
        <f t="shared" si="10"/>
        <v>1308.957</v>
      </c>
      <c r="H359" s="95">
        <v>1308957</v>
      </c>
    </row>
    <row r="360" spans="1:8" ht="12.75">
      <c r="A360" s="97">
        <f t="shared" si="11"/>
        <v>349</v>
      </c>
      <c r="B360" s="93" t="s">
        <v>379</v>
      </c>
      <c r="C360" s="94" t="s">
        <v>170</v>
      </c>
      <c r="D360" s="94" t="s">
        <v>888</v>
      </c>
      <c r="E360" s="94" t="s">
        <v>363</v>
      </c>
      <c r="F360" s="95">
        <v>3000</v>
      </c>
      <c r="G360" s="182">
        <f t="shared" si="10"/>
        <v>3</v>
      </c>
      <c r="H360" s="95">
        <v>3000</v>
      </c>
    </row>
    <row r="361" spans="1:8" ht="51">
      <c r="A361" s="97">
        <f t="shared" si="11"/>
        <v>350</v>
      </c>
      <c r="B361" s="93" t="s">
        <v>448</v>
      </c>
      <c r="C361" s="94" t="s">
        <v>170</v>
      </c>
      <c r="D361" s="94" t="s">
        <v>889</v>
      </c>
      <c r="E361" s="94" t="s">
        <v>72</v>
      </c>
      <c r="F361" s="95">
        <v>2019810</v>
      </c>
      <c r="G361" s="182">
        <f t="shared" si="10"/>
        <v>2019.81</v>
      </c>
      <c r="H361" s="95">
        <v>2019810</v>
      </c>
    </row>
    <row r="362" spans="1:8" ht="25.5">
      <c r="A362" s="97">
        <f t="shared" si="11"/>
        <v>351</v>
      </c>
      <c r="B362" s="93" t="s">
        <v>372</v>
      </c>
      <c r="C362" s="94" t="s">
        <v>170</v>
      </c>
      <c r="D362" s="94" t="s">
        <v>889</v>
      </c>
      <c r="E362" s="94" t="s">
        <v>361</v>
      </c>
      <c r="F362" s="95">
        <v>1949810</v>
      </c>
      <c r="G362" s="182">
        <f t="shared" si="10"/>
        <v>1949.81</v>
      </c>
      <c r="H362" s="95">
        <v>1949810</v>
      </c>
    </row>
    <row r="363" spans="1:8" ht="12.75">
      <c r="A363" s="97">
        <f t="shared" si="11"/>
        <v>352</v>
      </c>
      <c r="B363" s="93" t="s">
        <v>926</v>
      </c>
      <c r="C363" s="94" t="s">
        <v>170</v>
      </c>
      <c r="D363" s="94" t="s">
        <v>889</v>
      </c>
      <c r="E363" s="94" t="s">
        <v>756</v>
      </c>
      <c r="F363" s="95">
        <v>70000</v>
      </c>
      <c r="G363" s="182">
        <f t="shared" si="10"/>
        <v>70</v>
      </c>
      <c r="H363" s="95">
        <v>70000</v>
      </c>
    </row>
    <row r="364" spans="1:8" ht="12.75">
      <c r="A364" s="97">
        <f t="shared" si="11"/>
        <v>353</v>
      </c>
      <c r="B364" s="93" t="s">
        <v>241</v>
      </c>
      <c r="C364" s="94" t="s">
        <v>171</v>
      </c>
      <c r="D364" s="94" t="s">
        <v>745</v>
      </c>
      <c r="E364" s="94" t="s">
        <v>72</v>
      </c>
      <c r="F364" s="95">
        <v>18483169.31</v>
      </c>
      <c r="G364" s="182">
        <f t="shared" si="10"/>
        <v>18483.169309999997</v>
      </c>
      <c r="H364" s="95">
        <v>18483169.31</v>
      </c>
    </row>
    <row r="365" spans="1:8" ht="12.75">
      <c r="A365" s="97">
        <f t="shared" si="11"/>
        <v>354</v>
      </c>
      <c r="B365" s="93" t="s">
        <v>242</v>
      </c>
      <c r="C365" s="94" t="s">
        <v>172</v>
      </c>
      <c r="D365" s="94" t="s">
        <v>745</v>
      </c>
      <c r="E365" s="94" t="s">
        <v>72</v>
      </c>
      <c r="F365" s="95">
        <v>15845882.89</v>
      </c>
      <c r="G365" s="182">
        <f t="shared" si="10"/>
        <v>15845.88289</v>
      </c>
      <c r="H365" s="95">
        <v>15845882.89</v>
      </c>
    </row>
    <row r="366" spans="1:8" ht="38.25">
      <c r="A366" s="97">
        <f t="shared" si="11"/>
        <v>355</v>
      </c>
      <c r="B366" s="93" t="s">
        <v>1294</v>
      </c>
      <c r="C366" s="94" t="s">
        <v>172</v>
      </c>
      <c r="D366" s="94" t="s">
        <v>892</v>
      </c>
      <c r="E366" s="94" t="s">
        <v>72</v>
      </c>
      <c r="F366" s="95">
        <v>15845882.89</v>
      </c>
      <c r="G366" s="182">
        <f t="shared" si="10"/>
        <v>15845.88289</v>
      </c>
      <c r="H366" s="95">
        <v>15845882.89</v>
      </c>
    </row>
    <row r="367" spans="1:8" ht="12.75">
      <c r="A367" s="97">
        <f t="shared" si="11"/>
        <v>356</v>
      </c>
      <c r="B367" s="93" t="s">
        <v>457</v>
      </c>
      <c r="C367" s="94" t="s">
        <v>172</v>
      </c>
      <c r="D367" s="94" t="s">
        <v>904</v>
      </c>
      <c r="E367" s="94" t="s">
        <v>72</v>
      </c>
      <c r="F367" s="95">
        <v>15845882.89</v>
      </c>
      <c r="G367" s="182">
        <f t="shared" si="10"/>
        <v>15845.88289</v>
      </c>
      <c r="H367" s="95">
        <v>15845882.89</v>
      </c>
    </row>
    <row r="368" spans="1:8" ht="63.75">
      <c r="A368" s="97">
        <f t="shared" si="11"/>
        <v>357</v>
      </c>
      <c r="B368" s="93" t="s">
        <v>1011</v>
      </c>
      <c r="C368" s="94" t="s">
        <v>172</v>
      </c>
      <c r="D368" s="94" t="s">
        <v>1012</v>
      </c>
      <c r="E368" s="94" t="s">
        <v>72</v>
      </c>
      <c r="F368" s="95">
        <v>6548400</v>
      </c>
      <c r="G368" s="182">
        <f t="shared" si="10"/>
        <v>6548.4</v>
      </c>
      <c r="H368" s="95">
        <v>6548400</v>
      </c>
    </row>
    <row r="369" spans="1:8" ht="12.75">
      <c r="A369" s="97">
        <f t="shared" si="11"/>
        <v>358</v>
      </c>
      <c r="B369" s="93" t="s">
        <v>427</v>
      </c>
      <c r="C369" s="94" t="s">
        <v>172</v>
      </c>
      <c r="D369" s="94" t="s">
        <v>1012</v>
      </c>
      <c r="E369" s="94" t="s">
        <v>359</v>
      </c>
      <c r="F369" s="95">
        <v>6548400</v>
      </c>
      <c r="G369" s="182">
        <f t="shared" si="10"/>
        <v>6548.4</v>
      </c>
      <c r="H369" s="95">
        <v>6548400</v>
      </c>
    </row>
    <row r="370" spans="1:8" ht="12.75">
      <c r="A370" s="97">
        <f t="shared" si="11"/>
        <v>359</v>
      </c>
      <c r="B370" s="93" t="s">
        <v>458</v>
      </c>
      <c r="C370" s="94" t="s">
        <v>172</v>
      </c>
      <c r="D370" s="94" t="s">
        <v>905</v>
      </c>
      <c r="E370" s="94" t="s">
        <v>72</v>
      </c>
      <c r="F370" s="95">
        <v>4888293.09</v>
      </c>
      <c r="G370" s="182">
        <f t="shared" si="10"/>
        <v>4888.29309</v>
      </c>
      <c r="H370" s="95">
        <v>4888293.09</v>
      </c>
    </row>
    <row r="371" spans="1:8" ht="12.75">
      <c r="A371" s="97">
        <f t="shared" si="11"/>
        <v>360</v>
      </c>
      <c r="B371" s="93" t="s">
        <v>378</v>
      </c>
      <c r="C371" s="94" t="s">
        <v>172</v>
      </c>
      <c r="D371" s="94" t="s">
        <v>905</v>
      </c>
      <c r="E371" s="94" t="s">
        <v>362</v>
      </c>
      <c r="F371" s="95">
        <v>3272604</v>
      </c>
      <c r="G371" s="182">
        <f t="shared" si="10"/>
        <v>3272.604</v>
      </c>
      <c r="H371" s="95">
        <v>3272604</v>
      </c>
    </row>
    <row r="372" spans="1:8" ht="25.5">
      <c r="A372" s="97">
        <f t="shared" si="11"/>
        <v>361</v>
      </c>
      <c r="B372" s="93" t="s">
        <v>372</v>
      </c>
      <c r="C372" s="94" t="s">
        <v>172</v>
      </c>
      <c r="D372" s="94" t="s">
        <v>905</v>
      </c>
      <c r="E372" s="94" t="s">
        <v>361</v>
      </c>
      <c r="F372" s="95">
        <v>1165689.09</v>
      </c>
      <c r="G372" s="182">
        <f t="shared" si="10"/>
        <v>1165.68909</v>
      </c>
      <c r="H372" s="95">
        <v>1165689.09</v>
      </c>
    </row>
    <row r="373" spans="1:8" ht="12.75">
      <c r="A373" s="97">
        <f t="shared" si="11"/>
        <v>362</v>
      </c>
      <c r="B373" s="93" t="s">
        <v>379</v>
      </c>
      <c r="C373" s="94" t="s">
        <v>172</v>
      </c>
      <c r="D373" s="94" t="s">
        <v>905</v>
      </c>
      <c r="E373" s="94" t="s">
        <v>363</v>
      </c>
      <c r="F373" s="95">
        <v>450000</v>
      </c>
      <c r="G373" s="182">
        <f t="shared" si="10"/>
        <v>450</v>
      </c>
      <c r="H373" s="95">
        <v>450000</v>
      </c>
    </row>
    <row r="374" spans="1:8" ht="38.25">
      <c r="A374" s="97">
        <f t="shared" si="11"/>
        <v>363</v>
      </c>
      <c r="B374" s="93" t="s">
        <v>613</v>
      </c>
      <c r="C374" s="94" t="s">
        <v>172</v>
      </c>
      <c r="D374" s="94" t="s">
        <v>906</v>
      </c>
      <c r="E374" s="94" t="s">
        <v>72</v>
      </c>
      <c r="F374" s="95">
        <v>1739664.8</v>
      </c>
      <c r="G374" s="182">
        <f t="shared" si="10"/>
        <v>1739.6648</v>
      </c>
      <c r="H374" s="95">
        <v>1739664.8</v>
      </c>
    </row>
    <row r="375" spans="1:8" ht="12.75">
      <c r="A375" s="97">
        <f t="shared" si="11"/>
        <v>364</v>
      </c>
      <c r="B375" s="93" t="s">
        <v>378</v>
      </c>
      <c r="C375" s="94" t="s">
        <v>172</v>
      </c>
      <c r="D375" s="94" t="s">
        <v>906</v>
      </c>
      <c r="E375" s="94" t="s">
        <v>362</v>
      </c>
      <c r="F375" s="95">
        <v>1636302</v>
      </c>
      <c r="G375" s="182">
        <f t="shared" si="10"/>
        <v>1636.302</v>
      </c>
      <c r="H375" s="95">
        <v>1636302</v>
      </c>
    </row>
    <row r="376" spans="1:8" ht="25.5">
      <c r="A376" s="97">
        <f t="shared" si="11"/>
        <v>365</v>
      </c>
      <c r="B376" s="93" t="s">
        <v>372</v>
      </c>
      <c r="C376" s="94" t="s">
        <v>172</v>
      </c>
      <c r="D376" s="94" t="s">
        <v>906</v>
      </c>
      <c r="E376" s="94" t="s">
        <v>361</v>
      </c>
      <c r="F376" s="95">
        <v>103362.8</v>
      </c>
      <c r="G376" s="182">
        <f t="shared" si="10"/>
        <v>103.36280000000001</v>
      </c>
      <c r="H376" s="95">
        <v>103362.8</v>
      </c>
    </row>
    <row r="377" spans="1:8" ht="25.5">
      <c r="A377" s="97">
        <f t="shared" si="11"/>
        <v>366</v>
      </c>
      <c r="B377" s="93" t="s">
        <v>459</v>
      </c>
      <c r="C377" s="94" t="s">
        <v>172</v>
      </c>
      <c r="D377" s="94" t="s">
        <v>907</v>
      </c>
      <c r="E377" s="94" t="s">
        <v>72</v>
      </c>
      <c r="F377" s="95">
        <v>787055</v>
      </c>
      <c r="G377" s="182">
        <f t="shared" si="10"/>
        <v>787.055</v>
      </c>
      <c r="H377" s="95">
        <v>787055</v>
      </c>
    </row>
    <row r="378" spans="1:8" ht="25.5">
      <c r="A378" s="97">
        <f t="shared" si="11"/>
        <v>367</v>
      </c>
      <c r="B378" s="93" t="s">
        <v>372</v>
      </c>
      <c r="C378" s="94" t="s">
        <v>172</v>
      </c>
      <c r="D378" s="94" t="s">
        <v>907</v>
      </c>
      <c r="E378" s="94" t="s">
        <v>361</v>
      </c>
      <c r="F378" s="95">
        <v>787055</v>
      </c>
      <c r="G378" s="182">
        <f t="shared" si="10"/>
        <v>787.055</v>
      </c>
      <c r="H378" s="95">
        <v>787055</v>
      </c>
    </row>
    <row r="379" spans="1:8" ht="25.5">
      <c r="A379" s="97">
        <f t="shared" si="11"/>
        <v>368</v>
      </c>
      <c r="B379" s="93" t="s">
        <v>460</v>
      </c>
      <c r="C379" s="94" t="s">
        <v>172</v>
      </c>
      <c r="D379" s="94" t="s">
        <v>908</v>
      </c>
      <c r="E379" s="94" t="s">
        <v>72</v>
      </c>
      <c r="F379" s="95">
        <v>30000</v>
      </c>
      <c r="G379" s="182">
        <f t="shared" si="10"/>
        <v>30</v>
      </c>
      <c r="H379" s="95">
        <v>30000</v>
      </c>
    </row>
    <row r="380" spans="1:8" ht="25.5">
      <c r="A380" s="97">
        <f t="shared" si="11"/>
        <v>369</v>
      </c>
      <c r="B380" s="93" t="s">
        <v>372</v>
      </c>
      <c r="C380" s="94" t="s">
        <v>172</v>
      </c>
      <c r="D380" s="94" t="s">
        <v>908</v>
      </c>
      <c r="E380" s="94" t="s">
        <v>361</v>
      </c>
      <c r="F380" s="95">
        <v>30000</v>
      </c>
      <c r="G380" s="182">
        <f t="shared" si="10"/>
        <v>30</v>
      </c>
      <c r="H380" s="95">
        <v>30000</v>
      </c>
    </row>
    <row r="381" spans="1:8" ht="12.75">
      <c r="A381" s="97">
        <f t="shared" si="11"/>
        <v>370</v>
      </c>
      <c r="B381" s="93" t="s">
        <v>461</v>
      </c>
      <c r="C381" s="94" t="s">
        <v>172</v>
      </c>
      <c r="D381" s="94" t="s">
        <v>909</v>
      </c>
      <c r="E381" s="94" t="s">
        <v>72</v>
      </c>
      <c r="F381" s="95">
        <v>502470</v>
      </c>
      <c r="G381" s="182">
        <f t="shared" si="10"/>
        <v>502.47</v>
      </c>
      <c r="H381" s="95">
        <v>502470</v>
      </c>
    </row>
    <row r="382" spans="1:8" ht="25.5">
      <c r="A382" s="97">
        <f t="shared" si="11"/>
        <v>371</v>
      </c>
      <c r="B382" s="93" t="s">
        <v>372</v>
      </c>
      <c r="C382" s="94" t="s">
        <v>172</v>
      </c>
      <c r="D382" s="94" t="s">
        <v>909</v>
      </c>
      <c r="E382" s="94" t="s">
        <v>361</v>
      </c>
      <c r="F382" s="95">
        <v>502470</v>
      </c>
      <c r="G382" s="182">
        <f t="shared" si="10"/>
        <v>502.47</v>
      </c>
      <c r="H382" s="95">
        <v>502470</v>
      </c>
    </row>
    <row r="383" spans="1:8" ht="25.5">
      <c r="A383" s="97">
        <f t="shared" si="11"/>
        <v>372</v>
      </c>
      <c r="B383" s="93" t="s">
        <v>1116</v>
      </c>
      <c r="C383" s="94" t="s">
        <v>172</v>
      </c>
      <c r="D383" s="94" t="s">
        <v>1013</v>
      </c>
      <c r="E383" s="94" t="s">
        <v>72</v>
      </c>
      <c r="F383" s="95">
        <v>350000</v>
      </c>
      <c r="G383" s="182">
        <f t="shared" si="10"/>
        <v>350</v>
      </c>
      <c r="H383" s="95">
        <v>350000</v>
      </c>
    </row>
    <row r="384" spans="1:8" ht="25.5">
      <c r="A384" s="97">
        <f t="shared" si="11"/>
        <v>373</v>
      </c>
      <c r="B384" s="93" t="s">
        <v>372</v>
      </c>
      <c r="C384" s="94" t="s">
        <v>172</v>
      </c>
      <c r="D384" s="94" t="s">
        <v>1013</v>
      </c>
      <c r="E384" s="94" t="s">
        <v>361</v>
      </c>
      <c r="F384" s="95">
        <v>350000</v>
      </c>
      <c r="G384" s="182">
        <f t="shared" si="10"/>
        <v>350</v>
      </c>
      <c r="H384" s="95">
        <v>350000</v>
      </c>
    </row>
    <row r="385" spans="1:8" ht="25.5">
      <c r="A385" s="97">
        <f t="shared" si="11"/>
        <v>374</v>
      </c>
      <c r="B385" s="93" t="s">
        <v>1117</v>
      </c>
      <c r="C385" s="94" t="s">
        <v>172</v>
      </c>
      <c r="D385" s="94" t="s">
        <v>1014</v>
      </c>
      <c r="E385" s="94" t="s">
        <v>72</v>
      </c>
      <c r="F385" s="95">
        <v>1000000</v>
      </c>
      <c r="G385" s="182">
        <f aca="true" t="shared" si="12" ref="G385:G448">H385/1000</f>
        <v>1000</v>
      </c>
      <c r="H385" s="95">
        <v>1000000</v>
      </c>
    </row>
    <row r="386" spans="1:8" ht="12.75">
      <c r="A386" s="97">
        <f t="shared" si="11"/>
        <v>375</v>
      </c>
      <c r="B386" s="93" t="s">
        <v>381</v>
      </c>
      <c r="C386" s="94" t="s">
        <v>172</v>
      </c>
      <c r="D386" s="94" t="s">
        <v>1014</v>
      </c>
      <c r="E386" s="94" t="s">
        <v>364</v>
      </c>
      <c r="F386" s="95">
        <v>1000000</v>
      </c>
      <c r="G386" s="182">
        <f t="shared" si="12"/>
        <v>1000</v>
      </c>
      <c r="H386" s="95">
        <v>1000000</v>
      </c>
    </row>
    <row r="387" spans="1:8" ht="12.75">
      <c r="A387" s="97">
        <f t="shared" si="11"/>
        <v>376</v>
      </c>
      <c r="B387" s="93" t="s">
        <v>243</v>
      </c>
      <c r="C387" s="94" t="s">
        <v>53</v>
      </c>
      <c r="D387" s="94" t="s">
        <v>745</v>
      </c>
      <c r="E387" s="94" t="s">
        <v>72</v>
      </c>
      <c r="F387" s="95">
        <v>2637286.42</v>
      </c>
      <c r="G387" s="182">
        <f t="shared" si="12"/>
        <v>2637.28642</v>
      </c>
      <c r="H387" s="95">
        <v>2637286.42</v>
      </c>
    </row>
    <row r="388" spans="1:8" ht="38.25">
      <c r="A388" s="97">
        <f t="shared" si="11"/>
        <v>377</v>
      </c>
      <c r="B388" s="93" t="s">
        <v>1294</v>
      </c>
      <c r="C388" s="94" t="s">
        <v>53</v>
      </c>
      <c r="D388" s="94" t="s">
        <v>892</v>
      </c>
      <c r="E388" s="94" t="s">
        <v>72</v>
      </c>
      <c r="F388" s="95">
        <v>2637286.42</v>
      </c>
      <c r="G388" s="182">
        <f t="shared" si="12"/>
        <v>2637.28642</v>
      </c>
      <c r="H388" s="95">
        <v>2637286.42</v>
      </c>
    </row>
    <row r="389" spans="1:8" ht="12.75">
      <c r="A389" s="97">
        <f t="shared" si="11"/>
        <v>378</v>
      </c>
      <c r="B389" s="93" t="s">
        <v>462</v>
      </c>
      <c r="C389" s="94" t="s">
        <v>53</v>
      </c>
      <c r="D389" s="94" t="s">
        <v>910</v>
      </c>
      <c r="E389" s="94" t="s">
        <v>72</v>
      </c>
      <c r="F389" s="95">
        <v>2637286.42</v>
      </c>
      <c r="G389" s="182">
        <f t="shared" si="12"/>
        <v>2637.28642</v>
      </c>
      <c r="H389" s="95">
        <v>2637286.42</v>
      </c>
    </row>
    <row r="390" spans="1:8" ht="38.25">
      <c r="A390" s="97">
        <f t="shared" si="11"/>
        <v>379</v>
      </c>
      <c r="B390" s="93" t="s">
        <v>614</v>
      </c>
      <c r="C390" s="94" t="s">
        <v>53</v>
      </c>
      <c r="D390" s="94" t="s">
        <v>911</v>
      </c>
      <c r="E390" s="94" t="s">
        <v>72</v>
      </c>
      <c r="F390" s="95">
        <v>2166080.42</v>
      </c>
      <c r="G390" s="182">
        <f t="shared" si="12"/>
        <v>2166.08042</v>
      </c>
      <c r="H390" s="95">
        <v>2166080.42</v>
      </c>
    </row>
    <row r="391" spans="1:8" ht="12.75">
      <c r="A391" s="97">
        <f t="shared" si="11"/>
        <v>380</v>
      </c>
      <c r="B391" s="93" t="s">
        <v>378</v>
      </c>
      <c r="C391" s="94" t="s">
        <v>53</v>
      </c>
      <c r="D391" s="94" t="s">
        <v>911</v>
      </c>
      <c r="E391" s="94" t="s">
        <v>362</v>
      </c>
      <c r="F391" s="95">
        <v>1872186.42</v>
      </c>
      <c r="G391" s="182">
        <f t="shared" si="12"/>
        <v>1872.18642</v>
      </c>
      <c r="H391" s="95">
        <v>1872186.42</v>
      </c>
    </row>
    <row r="392" spans="1:8" ht="25.5">
      <c r="A392" s="97">
        <f t="shared" si="11"/>
        <v>381</v>
      </c>
      <c r="B392" s="93" t="s">
        <v>372</v>
      </c>
      <c r="C392" s="94" t="s">
        <v>53</v>
      </c>
      <c r="D392" s="94" t="s">
        <v>911</v>
      </c>
      <c r="E392" s="94" t="s">
        <v>361</v>
      </c>
      <c r="F392" s="95">
        <v>293894</v>
      </c>
      <c r="G392" s="182">
        <f t="shared" si="12"/>
        <v>293.894</v>
      </c>
      <c r="H392" s="95">
        <v>293894</v>
      </c>
    </row>
    <row r="393" spans="1:8" ht="38.25">
      <c r="A393" s="97">
        <f t="shared" si="11"/>
        <v>382</v>
      </c>
      <c r="B393" s="93" t="s">
        <v>1015</v>
      </c>
      <c r="C393" s="94" t="s">
        <v>53</v>
      </c>
      <c r="D393" s="94" t="s">
        <v>1016</v>
      </c>
      <c r="E393" s="94" t="s">
        <v>72</v>
      </c>
      <c r="F393" s="95">
        <v>471206</v>
      </c>
      <c r="G393" s="182">
        <f t="shared" si="12"/>
        <v>471.206</v>
      </c>
      <c r="H393" s="95">
        <v>471206</v>
      </c>
    </row>
    <row r="394" spans="1:8" ht="25.5">
      <c r="A394" s="97">
        <f t="shared" si="11"/>
        <v>383</v>
      </c>
      <c r="B394" s="93" t="s">
        <v>372</v>
      </c>
      <c r="C394" s="94" t="s">
        <v>53</v>
      </c>
      <c r="D394" s="94" t="s">
        <v>1016</v>
      </c>
      <c r="E394" s="94" t="s">
        <v>361</v>
      </c>
      <c r="F394" s="95">
        <v>471206</v>
      </c>
      <c r="G394" s="182">
        <f t="shared" si="12"/>
        <v>471.206</v>
      </c>
      <c r="H394" s="95">
        <v>471206</v>
      </c>
    </row>
    <row r="395" spans="1:8" ht="12.75">
      <c r="A395" s="97">
        <f t="shared" si="11"/>
        <v>384</v>
      </c>
      <c r="B395" s="93" t="s">
        <v>244</v>
      </c>
      <c r="C395" s="94" t="s">
        <v>173</v>
      </c>
      <c r="D395" s="94" t="s">
        <v>745</v>
      </c>
      <c r="E395" s="94" t="s">
        <v>72</v>
      </c>
      <c r="F395" s="95">
        <v>92018217</v>
      </c>
      <c r="G395" s="182">
        <f t="shared" si="12"/>
        <v>92018.217</v>
      </c>
      <c r="H395" s="95">
        <v>92018217</v>
      </c>
    </row>
    <row r="396" spans="1:8" ht="12.75">
      <c r="A396" s="97">
        <f t="shared" si="11"/>
        <v>385</v>
      </c>
      <c r="B396" s="93" t="s">
        <v>245</v>
      </c>
      <c r="C396" s="94" t="s">
        <v>174</v>
      </c>
      <c r="D396" s="94" t="s">
        <v>745</v>
      </c>
      <c r="E396" s="94" t="s">
        <v>72</v>
      </c>
      <c r="F396" s="95">
        <v>4765387</v>
      </c>
      <c r="G396" s="182">
        <f t="shared" si="12"/>
        <v>4765.387</v>
      </c>
      <c r="H396" s="95">
        <v>4765387</v>
      </c>
    </row>
    <row r="397" spans="1:8" ht="12.75">
      <c r="A397" s="97">
        <f aca="true" t="shared" si="13" ref="A397:A460">1+A396</f>
        <v>386</v>
      </c>
      <c r="B397" s="93" t="s">
        <v>353</v>
      </c>
      <c r="C397" s="94" t="s">
        <v>174</v>
      </c>
      <c r="D397" s="94" t="s">
        <v>746</v>
      </c>
      <c r="E397" s="94" t="s">
        <v>72</v>
      </c>
      <c r="F397" s="95">
        <v>4765387</v>
      </c>
      <c r="G397" s="182">
        <f t="shared" si="12"/>
        <v>4765.387</v>
      </c>
      <c r="H397" s="95">
        <v>4765387</v>
      </c>
    </row>
    <row r="398" spans="1:8" ht="12.75">
      <c r="A398" s="97">
        <f t="shared" si="13"/>
        <v>387</v>
      </c>
      <c r="B398" s="93" t="s">
        <v>415</v>
      </c>
      <c r="C398" s="94" t="s">
        <v>174</v>
      </c>
      <c r="D398" s="94" t="s">
        <v>829</v>
      </c>
      <c r="E398" s="94" t="s">
        <v>72</v>
      </c>
      <c r="F398" s="95">
        <v>4765387</v>
      </c>
      <c r="G398" s="182">
        <f t="shared" si="12"/>
        <v>4765.387</v>
      </c>
      <c r="H398" s="95">
        <v>4765387</v>
      </c>
    </row>
    <row r="399" spans="1:8" ht="12.75">
      <c r="A399" s="97">
        <f t="shared" si="13"/>
        <v>388</v>
      </c>
      <c r="B399" s="93" t="s">
        <v>416</v>
      </c>
      <c r="C399" s="94" t="s">
        <v>174</v>
      </c>
      <c r="D399" s="94" t="s">
        <v>829</v>
      </c>
      <c r="E399" s="94" t="s">
        <v>365</v>
      </c>
      <c r="F399" s="95">
        <v>4765387</v>
      </c>
      <c r="G399" s="182">
        <f t="shared" si="12"/>
        <v>4765.387</v>
      </c>
      <c r="H399" s="95">
        <v>4765387</v>
      </c>
    </row>
    <row r="400" spans="1:8" ht="12.75">
      <c r="A400" s="97">
        <f t="shared" si="13"/>
        <v>389</v>
      </c>
      <c r="B400" s="93" t="s">
        <v>246</v>
      </c>
      <c r="C400" s="94" t="s">
        <v>175</v>
      </c>
      <c r="D400" s="94" t="s">
        <v>745</v>
      </c>
      <c r="E400" s="94" t="s">
        <v>72</v>
      </c>
      <c r="F400" s="95">
        <v>80236947</v>
      </c>
      <c r="G400" s="182">
        <f t="shared" si="12"/>
        <v>80236.947</v>
      </c>
      <c r="H400" s="95">
        <v>80236947</v>
      </c>
    </row>
    <row r="401" spans="1:8" ht="38.25">
      <c r="A401" s="97">
        <f t="shared" si="13"/>
        <v>390</v>
      </c>
      <c r="B401" s="93" t="s">
        <v>1273</v>
      </c>
      <c r="C401" s="94" t="s">
        <v>175</v>
      </c>
      <c r="D401" s="94" t="s">
        <v>790</v>
      </c>
      <c r="E401" s="94" t="s">
        <v>72</v>
      </c>
      <c r="F401" s="95">
        <v>900000</v>
      </c>
      <c r="G401" s="182">
        <f t="shared" si="12"/>
        <v>900</v>
      </c>
      <c r="H401" s="95">
        <v>900000</v>
      </c>
    </row>
    <row r="402" spans="1:8" ht="63.75">
      <c r="A402" s="97">
        <f t="shared" si="13"/>
        <v>391</v>
      </c>
      <c r="B402" s="93" t="s">
        <v>414</v>
      </c>
      <c r="C402" s="94" t="s">
        <v>175</v>
      </c>
      <c r="D402" s="94" t="s">
        <v>826</v>
      </c>
      <c r="E402" s="94" t="s">
        <v>72</v>
      </c>
      <c r="F402" s="95">
        <v>900000</v>
      </c>
      <c r="G402" s="182">
        <f t="shared" si="12"/>
        <v>900</v>
      </c>
      <c r="H402" s="95">
        <v>900000</v>
      </c>
    </row>
    <row r="403" spans="1:8" ht="51">
      <c r="A403" s="97">
        <f t="shared" si="13"/>
        <v>392</v>
      </c>
      <c r="B403" s="93" t="s">
        <v>1298</v>
      </c>
      <c r="C403" s="94" t="s">
        <v>175</v>
      </c>
      <c r="D403" s="94" t="s">
        <v>1240</v>
      </c>
      <c r="E403" s="94" t="s">
        <v>72</v>
      </c>
      <c r="F403" s="95">
        <v>900000</v>
      </c>
      <c r="G403" s="182">
        <f t="shared" si="12"/>
        <v>900</v>
      </c>
      <c r="H403" s="95">
        <v>900000</v>
      </c>
    </row>
    <row r="404" spans="1:8" ht="25.5">
      <c r="A404" s="97">
        <f t="shared" si="13"/>
        <v>393</v>
      </c>
      <c r="B404" s="93" t="s">
        <v>417</v>
      </c>
      <c r="C404" s="94" t="s">
        <v>175</v>
      </c>
      <c r="D404" s="94" t="s">
        <v>1240</v>
      </c>
      <c r="E404" s="94" t="s">
        <v>366</v>
      </c>
      <c r="F404" s="95">
        <v>900000</v>
      </c>
      <c r="G404" s="182">
        <f t="shared" si="12"/>
        <v>900</v>
      </c>
      <c r="H404" s="95">
        <v>900000</v>
      </c>
    </row>
    <row r="405" spans="1:8" ht="38.25">
      <c r="A405" s="97">
        <f t="shared" si="13"/>
        <v>394</v>
      </c>
      <c r="B405" s="93" t="s">
        <v>1294</v>
      </c>
      <c r="C405" s="94" t="s">
        <v>175</v>
      </c>
      <c r="D405" s="94" t="s">
        <v>892</v>
      </c>
      <c r="E405" s="94" t="s">
        <v>72</v>
      </c>
      <c r="F405" s="95">
        <v>1180000</v>
      </c>
      <c r="G405" s="182">
        <f t="shared" si="12"/>
        <v>1180</v>
      </c>
      <c r="H405" s="95">
        <v>1180000</v>
      </c>
    </row>
    <row r="406" spans="1:8" ht="25.5">
      <c r="A406" s="97">
        <f t="shared" si="13"/>
        <v>395</v>
      </c>
      <c r="B406" s="93" t="s">
        <v>463</v>
      </c>
      <c r="C406" s="94" t="s">
        <v>175</v>
      </c>
      <c r="D406" s="94" t="s">
        <v>912</v>
      </c>
      <c r="E406" s="94" t="s">
        <v>72</v>
      </c>
      <c r="F406" s="95">
        <v>1000000</v>
      </c>
      <c r="G406" s="182">
        <f t="shared" si="12"/>
        <v>1000</v>
      </c>
      <c r="H406" s="95">
        <v>1000000</v>
      </c>
    </row>
    <row r="407" spans="1:8" ht="25.5">
      <c r="A407" s="97">
        <f t="shared" si="13"/>
        <v>396</v>
      </c>
      <c r="B407" s="93" t="s">
        <v>464</v>
      </c>
      <c r="C407" s="94" t="s">
        <v>175</v>
      </c>
      <c r="D407" s="94" t="s">
        <v>913</v>
      </c>
      <c r="E407" s="94" t="s">
        <v>72</v>
      </c>
      <c r="F407" s="95">
        <v>1000000</v>
      </c>
      <c r="G407" s="182">
        <f t="shared" si="12"/>
        <v>1000</v>
      </c>
      <c r="H407" s="95">
        <v>1000000</v>
      </c>
    </row>
    <row r="408" spans="1:8" ht="25.5">
      <c r="A408" s="97">
        <f t="shared" si="13"/>
        <v>397</v>
      </c>
      <c r="B408" s="93" t="s">
        <v>417</v>
      </c>
      <c r="C408" s="94" t="s">
        <v>175</v>
      </c>
      <c r="D408" s="94" t="s">
        <v>913</v>
      </c>
      <c r="E408" s="94" t="s">
        <v>366</v>
      </c>
      <c r="F408" s="95">
        <v>1000000</v>
      </c>
      <c r="G408" s="182">
        <f t="shared" si="12"/>
        <v>1000</v>
      </c>
      <c r="H408" s="95">
        <v>1000000</v>
      </c>
    </row>
    <row r="409" spans="1:8" ht="38.25">
      <c r="A409" s="97">
        <f t="shared" si="13"/>
        <v>398</v>
      </c>
      <c r="B409" s="93" t="s">
        <v>946</v>
      </c>
      <c r="C409" s="94" t="s">
        <v>175</v>
      </c>
      <c r="D409" s="94" t="s">
        <v>915</v>
      </c>
      <c r="E409" s="94" t="s">
        <v>72</v>
      </c>
      <c r="F409" s="95">
        <v>180000</v>
      </c>
      <c r="G409" s="182">
        <f t="shared" si="12"/>
        <v>180</v>
      </c>
      <c r="H409" s="95">
        <v>180000</v>
      </c>
    </row>
    <row r="410" spans="1:8" ht="25.5">
      <c r="A410" s="97">
        <f t="shared" si="13"/>
        <v>399</v>
      </c>
      <c r="B410" s="93" t="s">
        <v>947</v>
      </c>
      <c r="C410" s="94" t="s">
        <v>175</v>
      </c>
      <c r="D410" s="94" t="s">
        <v>917</v>
      </c>
      <c r="E410" s="94" t="s">
        <v>72</v>
      </c>
      <c r="F410" s="95">
        <v>180000</v>
      </c>
      <c r="G410" s="182">
        <f t="shared" si="12"/>
        <v>180</v>
      </c>
      <c r="H410" s="95">
        <v>180000</v>
      </c>
    </row>
    <row r="411" spans="1:8" ht="25.5">
      <c r="A411" s="97">
        <f t="shared" si="13"/>
        <v>400</v>
      </c>
      <c r="B411" s="93" t="s">
        <v>417</v>
      </c>
      <c r="C411" s="94" t="s">
        <v>175</v>
      </c>
      <c r="D411" s="94" t="s">
        <v>917</v>
      </c>
      <c r="E411" s="94" t="s">
        <v>366</v>
      </c>
      <c r="F411" s="95">
        <v>180000</v>
      </c>
      <c r="G411" s="182">
        <f t="shared" si="12"/>
        <v>180</v>
      </c>
      <c r="H411" s="95">
        <v>180000</v>
      </c>
    </row>
    <row r="412" spans="1:8" ht="38.25">
      <c r="A412" s="97">
        <f t="shared" si="13"/>
        <v>401</v>
      </c>
      <c r="B412" s="93" t="s">
        <v>1299</v>
      </c>
      <c r="C412" s="94" t="s">
        <v>175</v>
      </c>
      <c r="D412" s="94" t="s">
        <v>830</v>
      </c>
      <c r="E412" s="94" t="s">
        <v>72</v>
      </c>
      <c r="F412" s="95">
        <v>77868117</v>
      </c>
      <c r="G412" s="182">
        <f t="shared" si="12"/>
        <v>77868.117</v>
      </c>
      <c r="H412" s="95">
        <v>77868117</v>
      </c>
    </row>
    <row r="413" spans="1:8" ht="25.5">
      <c r="A413" s="97">
        <f t="shared" si="13"/>
        <v>402</v>
      </c>
      <c r="B413" s="93" t="s">
        <v>418</v>
      </c>
      <c r="C413" s="94" t="s">
        <v>175</v>
      </c>
      <c r="D413" s="94" t="s">
        <v>831</v>
      </c>
      <c r="E413" s="94" t="s">
        <v>72</v>
      </c>
      <c r="F413" s="95">
        <v>200000</v>
      </c>
      <c r="G413" s="182">
        <f t="shared" si="12"/>
        <v>200</v>
      </c>
      <c r="H413" s="95">
        <v>200000</v>
      </c>
    </row>
    <row r="414" spans="1:8" ht="12.75">
      <c r="A414" s="97">
        <f t="shared" si="13"/>
        <v>403</v>
      </c>
      <c r="B414" s="93" t="s">
        <v>397</v>
      </c>
      <c r="C414" s="94" t="s">
        <v>175</v>
      </c>
      <c r="D414" s="94" t="s">
        <v>831</v>
      </c>
      <c r="E414" s="94" t="s">
        <v>356</v>
      </c>
      <c r="F414" s="95">
        <v>200000</v>
      </c>
      <c r="G414" s="182">
        <f t="shared" si="12"/>
        <v>200</v>
      </c>
      <c r="H414" s="95">
        <v>200000</v>
      </c>
    </row>
    <row r="415" spans="1:8" ht="25.5">
      <c r="A415" s="97">
        <f t="shared" si="13"/>
        <v>404</v>
      </c>
      <c r="B415" s="93" t="s">
        <v>419</v>
      </c>
      <c r="C415" s="94" t="s">
        <v>175</v>
      </c>
      <c r="D415" s="94" t="s">
        <v>832</v>
      </c>
      <c r="E415" s="94" t="s">
        <v>72</v>
      </c>
      <c r="F415" s="95">
        <v>100000</v>
      </c>
      <c r="G415" s="182">
        <f t="shared" si="12"/>
        <v>100</v>
      </c>
      <c r="H415" s="95">
        <v>100000</v>
      </c>
    </row>
    <row r="416" spans="1:8" ht="25.5">
      <c r="A416" s="97">
        <f t="shared" si="13"/>
        <v>405</v>
      </c>
      <c r="B416" s="93" t="s">
        <v>372</v>
      </c>
      <c r="C416" s="94" t="s">
        <v>175</v>
      </c>
      <c r="D416" s="94" t="s">
        <v>832</v>
      </c>
      <c r="E416" s="94" t="s">
        <v>361</v>
      </c>
      <c r="F416" s="95">
        <v>100000</v>
      </c>
      <c r="G416" s="182">
        <f t="shared" si="12"/>
        <v>100</v>
      </c>
      <c r="H416" s="95">
        <v>100000</v>
      </c>
    </row>
    <row r="417" spans="1:8" ht="25.5">
      <c r="A417" s="97">
        <f t="shared" si="13"/>
        <v>406</v>
      </c>
      <c r="B417" s="93" t="s">
        <v>420</v>
      </c>
      <c r="C417" s="94" t="s">
        <v>175</v>
      </c>
      <c r="D417" s="94" t="s">
        <v>833</v>
      </c>
      <c r="E417" s="94" t="s">
        <v>72</v>
      </c>
      <c r="F417" s="95">
        <v>380000</v>
      </c>
      <c r="G417" s="182">
        <f t="shared" si="12"/>
        <v>380</v>
      </c>
      <c r="H417" s="95">
        <v>380000</v>
      </c>
    </row>
    <row r="418" spans="1:11" ht="25.5">
      <c r="A418" s="97">
        <f t="shared" si="13"/>
        <v>407</v>
      </c>
      <c r="B418" s="93" t="s">
        <v>615</v>
      </c>
      <c r="C418" s="94" t="s">
        <v>175</v>
      </c>
      <c r="D418" s="94" t="s">
        <v>833</v>
      </c>
      <c r="E418" s="94" t="s">
        <v>616</v>
      </c>
      <c r="F418" s="95">
        <v>380000</v>
      </c>
      <c r="G418" s="182">
        <f t="shared" si="12"/>
        <v>380</v>
      </c>
      <c r="H418" s="95">
        <v>380000</v>
      </c>
      <c r="K418" s="68"/>
    </row>
    <row r="419" spans="1:8" ht="76.5">
      <c r="A419" s="97">
        <f t="shared" si="13"/>
        <v>408</v>
      </c>
      <c r="B419" s="93" t="s">
        <v>948</v>
      </c>
      <c r="C419" s="94" t="s">
        <v>175</v>
      </c>
      <c r="D419" s="94" t="s">
        <v>835</v>
      </c>
      <c r="E419" s="94" t="s">
        <v>72</v>
      </c>
      <c r="F419" s="95">
        <v>110000</v>
      </c>
      <c r="G419" s="182">
        <f t="shared" si="12"/>
        <v>110</v>
      </c>
      <c r="H419" s="95">
        <v>110000</v>
      </c>
    </row>
    <row r="420" spans="1:8" ht="25.5">
      <c r="A420" s="97">
        <f t="shared" si="13"/>
        <v>409</v>
      </c>
      <c r="B420" s="93" t="s">
        <v>372</v>
      </c>
      <c r="C420" s="94" t="s">
        <v>175</v>
      </c>
      <c r="D420" s="94" t="s">
        <v>835</v>
      </c>
      <c r="E420" s="94" t="s">
        <v>361</v>
      </c>
      <c r="F420" s="95">
        <v>110000</v>
      </c>
      <c r="G420" s="182">
        <f t="shared" si="12"/>
        <v>110</v>
      </c>
      <c r="H420" s="95">
        <v>110000</v>
      </c>
    </row>
    <row r="421" spans="1:8" ht="25.5">
      <c r="A421" s="97">
        <f t="shared" si="13"/>
        <v>410</v>
      </c>
      <c r="B421" s="93" t="s">
        <v>421</v>
      </c>
      <c r="C421" s="94" t="s">
        <v>175</v>
      </c>
      <c r="D421" s="94" t="s">
        <v>836</v>
      </c>
      <c r="E421" s="94" t="s">
        <v>72</v>
      </c>
      <c r="F421" s="95">
        <v>10000</v>
      </c>
      <c r="G421" s="182">
        <f t="shared" si="12"/>
        <v>10</v>
      </c>
      <c r="H421" s="95">
        <v>10000</v>
      </c>
    </row>
    <row r="422" spans="1:8" ht="25.5">
      <c r="A422" s="97">
        <f t="shared" si="13"/>
        <v>411</v>
      </c>
      <c r="B422" s="93" t="s">
        <v>372</v>
      </c>
      <c r="C422" s="94" t="s">
        <v>175</v>
      </c>
      <c r="D422" s="94" t="s">
        <v>836</v>
      </c>
      <c r="E422" s="94" t="s">
        <v>361</v>
      </c>
      <c r="F422" s="95">
        <v>10000</v>
      </c>
      <c r="G422" s="182">
        <f t="shared" si="12"/>
        <v>10</v>
      </c>
      <c r="H422" s="95">
        <v>10000</v>
      </c>
    </row>
    <row r="423" spans="1:8" ht="127.5">
      <c r="A423" s="97">
        <f t="shared" si="13"/>
        <v>412</v>
      </c>
      <c r="B423" s="93" t="s">
        <v>949</v>
      </c>
      <c r="C423" s="94" t="s">
        <v>175</v>
      </c>
      <c r="D423" s="94" t="s">
        <v>838</v>
      </c>
      <c r="E423" s="94" t="s">
        <v>72</v>
      </c>
      <c r="F423" s="95">
        <v>7435117</v>
      </c>
      <c r="G423" s="182">
        <f t="shared" si="12"/>
        <v>7435.117</v>
      </c>
      <c r="H423" s="95">
        <v>7435117</v>
      </c>
    </row>
    <row r="424" spans="1:8" ht="25.5">
      <c r="A424" s="97">
        <f t="shared" si="13"/>
        <v>413</v>
      </c>
      <c r="B424" s="93" t="s">
        <v>372</v>
      </c>
      <c r="C424" s="94" t="s">
        <v>175</v>
      </c>
      <c r="D424" s="94" t="s">
        <v>838</v>
      </c>
      <c r="E424" s="94" t="s">
        <v>361</v>
      </c>
      <c r="F424" s="95">
        <v>110117</v>
      </c>
      <c r="G424" s="182">
        <f t="shared" si="12"/>
        <v>110.117</v>
      </c>
      <c r="H424" s="95">
        <v>110117</v>
      </c>
    </row>
    <row r="425" spans="1:8" ht="12.75">
      <c r="A425" s="97">
        <f t="shared" si="13"/>
        <v>414</v>
      </c>
      <c r="B425" s="93" t="s">
        <v>416</v>
      </c>
      <c r="C425" s="94" t="s">
        <v>175</v>
      </c>
      <c r="D425" s="94" t="s">
        <v>838</v>
      </c>
      <c r="E425" s="94" t="s">
        <v>365</v>
      </c>
      <c r="F425" s="95">
        <v>7325000</v>
      </c>
      <c r="G425" s="182">
        <f t="shared" si="12"/>
        <v>7325</v>
      </c>
      <c r="H425" s="95">
        <v>7325000</v>
      </c>
    </row>
    <row r="426" spans="1:8" ht="102">
      <c r="A426" s="97">
        <f t="shared" si="13"/>
        <v>415</v>
      </c>
      <c r="B426" s="93" t="s">
        <v>950</v>
      </c>
      <c r="C426" s="94" t="s">
        <v>175</v>
      </c>
      <c r="D426" s="94" t="s">
        <v>840</v>
      </c>
      <c r="E426" s="94" t="s">
        <v>72</v>
      </c>
      <c r="F426" s="95">
        <v>63056000</v>
      </c>
      <c r="G426" s="182">
        <f t="shared" si="12"/>
        <v>63056</v>
      </c>
      <c r="H426" s="95">
        <v>63056000</v>
      </c>
    </row>
    <row r="427" spans="1:8" ht="25.5">
      <c r="A427" s="97">
        <f t="shared" si="13"/>
        <v>416</v>
      </c>
      <c r="B427" s="93" t="s">
        <v>372</v>
      </c>
      <c r="C427" s="94" t="s">
        <v>175</v>
      </c>
      <c r="D427" s="94" t="s">
        <v>840</v>
      </c>
      <c r="E427" s="94" t="s">
        <v>361</v>
      </c>
      <c r="F427" s="95">
        <v>790000</v>
      </c>
      <c r="G427" s="182">
        <f t="shared" si="12"/>
        <v>790</v>
      </c>
      <c r="H427" s="95">
        <v>790000</v>
      </c>
    </row>
    <row r="428" spans="1:8" ht="12.75">
      <c r="A428" s="97">
        <f t="shared" si="13"/>
        <v>417</v>
      </c>
      <c r="B428" s="93" t="s">
        <v>416</v>
      </c>
      <c r="C428" s="94" t="s">
        <v>175</v>
      </c>
      <c r="D428" s="94" t="s">
        <v>840</v>
      </c>
      <c r="E428" s="94" t="s">
        <v>365</v>
      </c>
      <c r="F428" s="95">
        <v>62266000</v>
      </c>
      <c r="G428" s="182">
        <f t="shared" si="12"/>
        <v>62266</v>
      </c>
      <c r="H428" s="95">
        <v>62266000</v>
      </c>
    </row>
    <row r="429" spans="1:8" ht="63.75">
      <c r="A429" s="97">
        <f t="shared" si="13"/>
        <v>418</v>
      </c>
      <c r="B429" s="93" t="s">
        <v>951</v>
      </c>
      <c r="C429" s="94" t="s">
        <v>175</v>
      </c>
      <c r="D429" s="94" t="s">
        <v>842</v>
      </c>
      <c r="E429" s="94" t="s">
        <v>72</v>
      </c>
      <c r="F429" s="95">
        <v>6577000</v>
      </c>
      <c r="G429" s="182">
        <f t="shared" si="12"/>
        <v>6577</v>
      </c>
      <c r="H429" s="95">
        <v>6577000</v>
      </c>
    </row>
    <row r="430" spans="1:8" ht="25.5">
      <c r="A430" s="97">
        <f t="shared" si="13"/>
        <v>419</v>
      </c>
      <c r="B430" s="93" t="s">
        <v>372</v>
      </c>
      <c r="C430" s="94" t="s">
        <v>175</v>
      </c>
      <c r="D430" s="94" t="s">
        <v>842</v>
      </c>
      <c r="E430" s="94" t="s">
        <v>361</v>
      </c>
      <c r="F430" s="95">
        <v>97000</v>
      </c>
      <c r="G430" s="182">
        <f t="shared" si="12"/>
        <v>97</v>
      </c>
      <c r="H430" s="95">
        <v>97000</v>
      </c>
    </row>
    <row r="431" spans="1:10" ht="12.75">
      <c r="A431" s="97">
        <f t="shared" si="13"/>
        <v>420</v>
      </c>
      <c r="B431" s="93" t="s">
        <v>416</v>
      </c>
      <c r="C431" s="94" t="s">
        <v>175</v>
      </c>
      <c r="D431" s="94" t="s">
        <v>842</v>
      </c>
      <c r="E431" s="94" t="s">
        <v>365</v>
      </c>
      <c r="F431" s="95">
        <v>6480000</v>
      </c>
      <c r="G431" s="182">
        <f t="shared" si="12"/>
        <v>6480</v>
      </c>
      <c r="H431" s="95">
        <v>6480000</v>
      </c>
      <c r="J431" s="68"/>
    </row>
    <row r="432" spans="1:8" ht="12.75">
      <c r="A432" s="97">
        <f t="shared" si="13"/>
        <v>421</v>
      </c>
      <c r="B432" s="93" t="s">
        <v>353</v>
      </c>
      <c r="C432" s="94" t="s">
        <v>175</v>
      </c>
      <c r="D432" s="94" t="s">
        <v>746</v>
      </c>
      <c r="E432" s="94" t="s">
        <v>72</v>
      </c>
      <c r="F432" s="95">
        <v>288830</v>
      </c>
      <c r="G432" s="182">
        <f t="shared" si="12"/>
        <v>288.83</v>
      </c>
      <c r="H432" s="95">
        <v>288830</v>
      </c>
    </row>
    <row r="433" spans="1:8" ht="25.5">
      <c r="A433" s="97">
        <f t="shared" si="13"/>
        <v>422</v>
      </c>
      <c r="B433" s="93" t="s">
        <v>422</v>
      </c>
      <c r="C433" s="94" t="s">
        <v>175</v>
      </c>
      <c r="D433" s="94" t="s">
        <v>843</v>
      </c>
      <c r="E433" s="94" t="s">
        <v>72</v>
      </c>
      <c r="F433" s="95">
        <v>288830</v>
      </c>
      <c r="G433" s="182">
        <f t="shared" si="12"/>
        <v>288.83</v>
      </c>
      <c r="H433" s="95">
        <v>288830</v>
      </c>
    </row>
    <row r="434" spans="1:8" ht="25.5">
      <c r="A434" s="97">
        <f t="shared" si="13"/>
        <v>423</v>
      </c>
      <c r="B434" s="93" t="s">
        <v>423</v>
      </c>
      <c r="C434" s="94" t="s">
        <v>175</v>
      </c>
      <c r="D434" s="94" t="s">
        <v>843</v>
      </c>
      <c r="E434" s="94" t="s">
        <v>358</v>
      </c>
      <c r="F434" s="95">
        <v>288830</v>
      </c>
      <c r="G434" s="182">
        <f t="shared" si="12"/>
        <v>288.83</v>
      </c>
      <c r="H434" s="95">
        <v>288830</v>
      </c>
    </row>
    <row r="435" spans="1:8" ht="12.75">
      <c r="A435" s="97">
        <f t="shared" si="13"/>
        <v>424</v>
      </c>
      <c r="B435" s="93" t="s">
        <v>247</v>
      </c>
      <c r="C435" s="94" t="s">
        <v>284</v>
      </c>
      <c r="D435" s="94" t="s">
        <v>745</v>
      </c>
      <c r="E435" s="94" t="s">
        <v>72</v>
      </c>
      <c r="F435" s="95">
        <v>7015883</v>
      </c>
      <c r="G435" s="182">
        <f t="shared" si="12"/>
        <v>7015.883</v>
      </c>
      <c r="H435" s="95">
        <v>7015883</v>
      </c>
    </row>
    <row r="436" spans="1:8" ht="38.25">
      <c r="A436" s="97">
        <f t="shared" si="13"/>
        <v>425</v>
      </c>
      <c r="B436" s="93" t="s">
        <v>1299</v>
      </c>
      <c r="C436" s="94" t="s">
        <v>284</v>
      </c>
      <c r="D436" s="94" t="s">
        <v>830</v>
      </c>
      <c r="E436" s="94" t="s">
        <v>72</v>
      </c>
      <c r="F436" s="95">
        <v>7015883</v>
      </c>
      <c r="G436" s="182">
        <f t="shared" si="12"/>
        <v>7015.883</v>
      </c>
      <c r="H436" s="95">
        <v>7015883</v>
      </c>
    </row>
    <row r="437" spans="1:8" ht="127.5">
      <c r="A437" s="97">
        <f t="shared" si="13"/>
        <v>426</v>
      </c>
      <c r="B437" s="93" t="s">
        <v>949</v>
      </c>
      <c r="C437" s="94" t="s">
        <v>284</v>
      </c>
      <c r="D437" s="94" t="s">
        <v>838</v>
      </c>
      <c r="E437" s="94" t="s">
        <v>72</v>
      </c>
      <c r="F437" s="95">
        <v>526883</v>
      </c>
      <c r="G437" s="182">
        <f t="shared" si="12"/>
        <v>526.883</v>
      </c>
      <c r="H437" s="95">
        <v>526883</v>
      </c>
    </row>
    <row r="438" spans="1:8" ht="12.75">
      <c r="A438" s="97">
        <f t="shared" si="13"/>
        <v>427</v>
      </c>
      <c r="B438" s="93" t="s">
        <v>378</v>
      </c>
      <c r="C438" s="94" t="s">
        <v>284</v>
      </c>
      <c r="D438" s="94" t="s">
        <v>838</v>
      </c>
      <c r="E438" s="94" t="s">
        <v>362</v>
      </c>
      <c r="F438" s="95">
        <v>526883</v>
      </c>
      <c r="G438" s="182">
        <f t="shared" si="12"/>
        <v>526.883</v>
      </c>
      <c r="H438" s="95">
        <v>526883</v>
      </c>
    </row>
    <row r="439" spans="1:8" ht="102">
      <c r="A439" s="97">
        <f t="shared" si="13"/>
        <v>428</v>
      </c>
      <c r="B439" s="93" t="s">
        <v>950</v>
      </c>
      <c r="C439" s="94" t="s">
        <v>284</v>
      </c>
      <c r="D439" s="94" t="s">
        <v>840</v>
      </c>
      <c r="E439" s="94" t="s">
        <v>72</v>
      </c>
      <c r="F439" s="95">
        <v>6489000</v>
      </c>
      <c r="G439" s="182">
        <f t="shared" si="12"/>
        <v>6489</v>
      </c>
      <c r="H439" s="95">
        <v>6489000</v>
      </c>
    </row>
    <row r="440" spans="1:8" ht="12.75">
      <c r="A440" s="97">
        <f t="shared" si="13"/>
        <v>429</v>
      </c>
      <c r="B440" s="93" t="s">
        <v>378</v>
      </c>
      <c r="C440" s="94" t="s">
        <v>284</v>
      </c>
      <c r="D440" s="94" t="s">
        <v>840</v>
      </c>
      <c r="E440" s="94" t="s">
        <v>362</v>
      </c>
      <c r="F440" s="95">
        <v>6014146</v>
      </c>
      <c r="G440" s="182">
        <f t="shared" si="12"/>
        <v>6014.146</v>
      </c>
      <c r="H440" s="95">
        <v>6014146</v>
      </c>
    </row>
    <row r="441" spans="1:8" ht="25.5">
      <c r="A441" s="97">
        <f t="shared" si="13"/>
        <v>430</v>
      </c>
      <c r="B441" s="93" t="s">
        <v>372</v>
      </c>
      <c r="C441" s="94" t="s">
        <v>284</v>
      </c>
      <c r="D441" s="94" t="s">
        <v>840</v>
      </c>
      <c r="E441" s="94" t="s">
        <v>361</v>
      </c>
      <c r="F441" s="95">
        <v>335000</v>
      </c>
      <c r="G441" s="182">
        <f t="shared" si="12"/>
        <v>335</v>
      </c>
      <c r="H441" s="95">
        <v>335000</v>
      </c>
    </row>
    <row r="442" spans="1:8" ht="12.75">
      <c r="A442" s="97">
        <f t="shared" si="13"/>
        <v>431</v>
      </c>
      <c r="B442" s="93" t="s">
        <v>379</v>
      </c>
      <c r="C442" s="94" t="s">
        <v>284</v>
      </c>
      <c r="D442" s="94" t="s">
        <v>840</v>
      </c>
      <c r="E442" s="94" t="s">
        <v>363</v>
      </c>
      <c r="F442" s="95">
        <v>139854</v>
      </c>
      <c r="G442" s="182">
        <f t="shared" si="12"/>
        <v>139.854</v>
      </c>
      <c r="H442" s="95">
        <v>139854</v>
      </c>
    </row>
    <row r="443" spans="1:8" ht="12.75">
      <c r="A443" s="97">
        <f t="shared" si="13"/>
        <v>432</v>
      </c>
      <c r="B443" s="93" t="s">
        <v>248</v>
      </c>
      <c r="C443" s="94" t="s">
        <v>176</v>
      </c>
      <c r="D443" s="94" t="s">
        <v>745</v>
      </c>
      <c r="E443" s="94" t="s">
        <v>72</v>
      </c>
      <c r="F443" s="95">
        <v>35853593</v>
      </c>
      <c r="G443" s="182">
        <f t="shared" si="12"/>
        <v>35853.593</v>
      </c>
      <c r="H443" s="95">
        <v>35853593</v>
      </c>
    </row>
    <row r="444" spans="1:8" ht="12.75">
      <c r="A444" s="97">
        <f t="shared" si="13"/>
        <v>433</v>
      </c>
      <c r="B444" s="93" t="s">
        <v>201</v>
      </c>
      <c r="C444" s="94" t="s">
        <v>202</v>
      </c>
      <c r="D444" s="94" t="s">
        <v>745</v>
      </c>
      <c r="E444" s="94" t="s">
        <v>72</v>
      </c>
      <c r="F444" s="95">
        <v>14548374</v>
      </c>
      <c r="G444" s="182">
        <f t="shared" si="12"/>
        <v>14548.374</v>
      </c>
      <c r="H444" s="95">
        <v>14548374</v>
      </c>
    </row>
    <row r="445" spans="1:8" ht="38.25">
      <c r="A445" s="97">
        <f t="shared" si="13"/>
        <v>434</v>
      </c>
      <c r="B445" s="93" t="s">
        <v>1294</v>
      </c>
      <c r="C445" s="94" t="s">
        <v>202</v>
      </c>
      <c r="D445" s="94" t="s">
        <v>892</v>
      </c>
      <c r="E445" s="94" t="s">
        <v>72</v>
      </c>
      <c r="F445" s="95">
        <v>14548374</v>
      </c>
      <c r="G445" s="182">
        <f t="shared" si="12"/>
        <v>14548.374</v>
      </c>
      <c r="H445" s="95">
        <v>14548374</v>
      </c>
    </row>
    <row r="446" spans="1:8" ht="25.5">
      <c r="A446" s="97">
        <f t="shared" si="13"/>
        <v>435</v>
      </c>
      <c r="B446" s="93" t="s">
        <v>952</v>
      </c>
      <c r="C446" s="94" t="s">
        <v>202</v>
      </c>
      <c r="D446" s="94" t="s">
        <v>919</v>
      </c>
      <c r="E446" s="94" t="s">
        <v>72</v>
      </c>
      <c r="F446" s="95">
        <v>14548374</v>
      </c>
      <c r="G446" s="182">
        <f t="shared" si="12"/>
        <v>14548.374</v>
      </c>
      <c r="H446" s="95">
        <v>14548374</v>
      </c>
    </row>
    <row r="447" spans="1:8" ht="25.5">
      <c r="A447" s="97">
        <f t="shared" si="13"/>
        <v>436</v>
      </c>
      <c r="B447" s="93" t="s">
        <v>466</v>
      </c>
      <c r="C447" s="94" t="s">
        <v>202</v>
      </c>
      <c r="D447" s="94" t="s">
        <v>920</v>
      </c>
      <c r="E447" s="94" t="s">
        <v>72</v>
      </c>
      <c r="F447" s="95">
        <v>14350988.5</v>
      </c>
      <c r="G447" s="182">
        <f t="shared" si="12"/>
        <v>14350.9885</v>
      </c>
      <c r="H447" s="95">
        <v>14350988.5</v>
      </c>
    </row>
    <row r="448" spans="1:8" ht="12.75">
      <c r="A448" s="97">
        <f t="shared" si="13"/>
        <v>437</v>
      </c>
      <c r="B448" s="93" t="s">
        <v>378</v>
      </c>
      <c r="C448" s="94" t="s">
        <v>202</v>
      </c>
      <c r="D448" s="94" t="s">
        <v>920</v>
      </c>
      <c r="E448" s="94" t="s">
        <v>362</v>
      </c>
      <c r="F448" s="95">
        <v>12122961.2</v>
      </c>
      <c r="G448" s="182">
        <f t="shared" si="12"/>
        <v>12122.9612</v>
      </c>
      <c r="H448" s="95">
        <v>12122961.2</v>
      </c>
    </row>
    <row r="449" spans="1:8" ht="25.5">
      <c r="A449" s="97">
        <f t="shared" si="13"/>
        <v>438</v>
      </c>
      <c r="B449" s="93" t="s">
        <v>372</v>
      </c>
      <c r="C449" s="94" t="s">
        <v>202</v>
      </c>
      <c r="D449" s="94" t="s">
        <v>920</v>
      </c>
      <c r="E449" s="94" t="s">
        <v>361</v>
      </c>
      <c r="F449" s="95">
        <v>1826027.3</v>
      </c>
      <c r="G449" s="182">
        <f aca="true" t="shared" si="14" ref="G449:G496">H449/1000</f>
        <v>1826.0273</v>
      </c>
      <c r="H449" s="95">
        <v>1826027.3</v>
      </c>
    </row>
    <row r="450" spans="1:11" ht="12.75">
      <c r="A450" s="97">
        <f t="shared" si="13"/>
        <v>439</v>
      </c>
      <c r="B450" s="93" t="s">
        <v>379</v>
      </c>
      <c r="C450" s="94" t="s">
        <v>202</v>
      </c>
      <c r="D450" s="94" t="s">
        <v>920</v>
      </c>
      <c r="E450" s="94" t="s">
        <v>363</v>
      </c>
      <c r="F450" s="95">
        <v>402000</v>
      </c>
      <c r="G450" s="182">
        <f t="shared" si="14"/>
        <v>402</v>
      </c>
      <c r="H450" s="95">
        <v>402000</v>
      </c>
      <c r="K450" s="68"/>
    </row>
    <row r="451" spans="1:8" ht="38.25">
      <c r="A451" s="97">
        <f t="shared" si="13"/>
        <v>440</v>
      </c>
      <c r="B451" s="93" t="s">
        <v>1300</v>
      </c>
      <c r="C451" s="94" t="s">
        <v>202</v>
      </c>
      <c r="D451" s="94" t="s">
        <v>1253</v>
      </c>
      <c r="E451" s="94" t="s">
        <v>72</v>
      </c>
      <c r="F451" s="95">
        <v>197385.5</v>
      </c>
      <c r="G451" s="182">
        <f t="shared" si="14"/>
        <v>197.3855</v>
      </c>
      <c r="H451" s="95">
        <v>197385.5</v>
      </c>
    </row>
    <row r="452" spans="1:8" ht="25.5">
      <c r="A452" s="97">
        <f t="shared" si="13"/>
        <v>441</v>
      </c>
      <c r="B452" s="93" t="s">
        <v>372</v>
      </c>
      <c r="C452" s="94" t="s">
        <v>202</v>
      </c>
      <c r="D452" s="94" t="s">
        <v>1253</v>
      </c>
      <c r="E452" s="94" t="s">
        <v>361</v>
      </c>
      <c r="F452" s="95">
        <v>197385.5</v>
      </c>
      <c r="G452" s="182">
        <f t="shared" si="14"/>
        <v>197.3855</v>
      </c>
      <c r="H452" s="95">
        <v>197385.5</v>
      </c>
    </row>
    <row r="453" spans="1:8" ht="12.75">
      <c r="A453" s="97">
        <f t="shared" si="13"/>
        <v>442</v>
      </c>
      <c r="B453" s="93" t="s">
        <v>249</v>
      </c>
      <c r="C453" s="94" t="s">
        <v>54</v>
      </c>
      <c r="D453" s="94" t="s">
        <v>745</v>
      </c>
      <c r="E453" s="94" t="s">
        <v>72</v>
      </c>
      <c r="F453" s="95">
        <v>21305219</v>
      </c>
      <c r="G453" s="182">
        <f t="shared" si="14"/>
        <v>21305.219</v>
      </c>
      <c r="H453" s="95">
        <v>21305219</v>
      </c>
    </row>
    <row r="454" spans="1:8" ht="38.25">
      <c r="A454" s="97">
        <f t="shared" si="13"/>
        <v>443</v>
      </c>
      <c r="B454" s="93" t="s">
        <v>1294</v>
      </c>
      <c r="C454" s="94" t="s">
        <v>54</v>
      </c>
      <c r="D454" s="94" t="s">
        <v>892</v>
      </c>
      <c r="E454" s="94" t="s">
        <v>72</v>
      </c>
      <c r="F454" s="95">
        <v>21305219</v>
      </c>
      <c r="G454" s="182">
        <f t="shared" si="14"/>
        <v>21305.219</v>
      </c>
      <c r="H454" s="95">
        <v>21305219</v>
      </c>
    </row>
    <row r="455" spans="1:8" ht="25.5">
      <c r="A455" s="97">
        <f t="shared" si="13"/>
        <v>444</v>
      </c>
      <c r="B455" s="93" t="s">
        <v>952</v>
      </c>
      <c r="C455" s="94" t="s">
        <v>54</v>
      </c>
      <c r="D455" s="94" t="s">
        <v>919</v>
      </c>
      <c r="E455" s="94" t="s">
        <v>72</v>
      </c>
      <c r="F455" s="95">
        <v>21305219</v>
      </c>
      <c r="G455" s="182">
        <f t="shared" si="14"/>
        <v>21305.219</v>
      </c>
      <c r="H455" s="95">
        <v>21305219</v>
      </c>
    </row>
    <row r="456" spans="1:8" ht="12.75">
      <c r="A456" s="97">
        <f t="shared" si="13"/>
        <v>445</v>
      </c>
      <c r="B456" s="93" t="s">
        <v>467</v>
      </c>
      <c r="C456" s="94" t="s">
        <v>54</v>
      </c>
      <c r="D456" s="94" t="s">
        <v>921</v>
      </c>
      <c r="E456" s="94" t="s">
        <v>72</v>
      </c>
      <c r="F456" s="95">
        <v>3848049</v>
      </c>
      <c r="G456" s="182">
        <f t="shared" si="14"/>
        <v>3848.049</v>
      </c>
      <c r="H456" s="95">
        <v>3848049</v>
      </c>
    </row>
    <row r="457" spans="1:8" ht="12.75">
      <c r="A457" s="97">
        <f t="shared" si="13"/>
        <v>446</v>
      </c>
      <c r="B457" s="93" t="s">
        <v>378</v>
      </c>
      <c r="C457" s="94" t="s">
        <v>54</v>
      </c>
      <c r="D457" s="94" t="s">
        <v>921</v>
      </c>
      <c r="E457" s="94" t="s">
        <v>362</v>
      </c>
      <c r="F457" s="95">
        <v>894660</v>
      </c>
      <c r="G457" s="182">
        <f t="shared" si="14"/>
        <v>894.66</v>
      </c>
      <c r="H457" s="95">
        <v>894660</v>
      </c>
    </row>
    <row r="458" spans="1:8" ht="25.5">
      <c r="A458" s="97">
        <f t="shared" si="13"/>
        <v>447</v>
      </c>
      <c r="B458" s="93" t="s">
        <v>372</v>
      </c>
      <c r="C458" s="94" t="s">
        <v>54</v>
      </c>
      <c r="D458" s="94" t="s">
        <v>921</v>
      </c>
      <c r="E458" s="94" t="s">
        <v>361</v>
      </c>
      <c r="F458" s="95">
        <v>2953389</v>
      </c>
      <c r="G458" s="182">
        <f t="shared" si="14"/>
        <v>2953.389</v>
      </c>
      <c r="H458" s="95">
        <v>2953389</v>
      </c>
    </row>
    <row r="459" spans="1:8" ht="25.5">
      <c r="A459" s="97">
        <f t="shared" si="13"/>
        <v>448</v>
      </c>
      <c r="B459" s="93" t="s">
        <v>1301</v>
      </c>
      <c r="C459" s="94" t="s">
        <v>54</v>
      </c>
      <c r="D459" s="94" t="s">
        <v>1255</v>
      </c>
      <c r="E459" s="94" t="s">
        <v>72</v>
      </c>
      <c r="F459" s="95">
        <v>16529670</v>
      </c>
      <c r="G459" s="182">
        <f t="shared" si="14"/>
        <v>16529.67</v>
      </c>
      <c r="H459" s="95">
        <v>16529670</v>
      </c>
    </row>
    <row r="460" spans="1:8" ht="12.75">
      <c r="A460" s="97">
        <f t="shared" si="13"/>
        <v>449</v>
      </c>
      <c r="B460" s="93" t="s">
        <v>381</v>
      </c>
      <c r="C460" s="94" t="s">
        <v>54</v>
      </c>
      <c r="D460" s="94" t="s">
        <v>1255</v>
      </c>
      <c r="E460" s="94" t="s">
        <v>364</v>
      </c>
      <c r="F460" s="95">
        <v>16529670</v>
      </c>
      <c r="G460" s="182">
        <f t="shared" si="14"/>
        <v>16529.67</v>
      </c>
      <c r="H460" s="95">
        <v>16529670</v>
      </c>
    </row>
    <row r="461" spans="1:8" ht="25.5">
      <c r="A461" s="97">
        <f aca="true" t="shared" si="15" ref="A461:A496">1+A460</f>
        <v>450</v>
      </c>
      <c r="B461" s="93" t="s">
        <v>1017</v>
      </c>
      <c r="C461" s="94" t="s">
        <v>54</v>
      </c>
      <c r="D461" s="94" t="s">
        <v>1018</v>
      </c>
      <c r="E461" s="94" t="s">
        <v>72</v>
      </c>
      <c r="F461" s="95">
        <v>827500</v>
      </c>
      <c r="G461" s="182">
        <f t="shared" si="14"/>
        <v>827.5</v>
      </c>
      <c r="H461" s="95">
        <v>827500</v>
      </c>
    </row>
    <row r="462" spans="1:8" ht="25.5">
      <c r="A462" s="97">
        <f t="shared" si="15"/>
        <v>451</v>
      </c>
      <c r="B462" s="93" t="s">
        <v>372</v>
      </c>
      <c r="C462" s="94" t="s">
        <v>54</v>
      </c>
      <c r="D462" s="94" t="s">
        <v>1018</v>
      </c>
      <c r="E462" s="94" t="s">
        <v>361</v>
      </c>
      <c r="F462" s="95">
        <v>827500</v>
      </c>
      <c r="G462" s="182">
        <f t="shared" si="14"/>
        <v>827.5</v>
      </c>
      <c r="H462" s="95">
        <v>827500</v>
      </c>
    </row>
    <row r="463" spans="1:8" ht="38.25">
      <c r="A463" s="97">
        <f t="shared" si="15"/>
        <v>452</v>
      </c>
      <c r="B463" s="93" t="s">
        <v>465</v>
      </c>
      <c r="C463" s="94" t="s">
        <v>54</v>
      </c>
      <c r="D463" s="94" t="s">
        <v>922</v>
      </c>
      <c r="E463" s="94" t="s">
        <v>72</v>
      </c>
      <c r="F463" s="95">
        <v>100000</v>
      </c>
      <c r="G463" s="182">
        <f t="shared" si="14"/>
        <v>100</v>
      </c>
      <c r="H463" s="95">
        <v>100000</v>
      </c>
    </row>
    <row r="464" spans="1:8" ht="25.5">
      <c r="A464" s="97">
        <f t="shared" si="15"/>
        <v>453</v>
      </c>
      <c r="B464" s="93" t="s">
        <v>372</v>
      </c>
      <c r="C464" s="94" t="s">
        <v>54</v>
      </c>
      <c r="D464" s="94" t="s">
        <v>922</v>
      </c>
      <c r="E464" s="94" t="s">
        <v>361</v>
      </c>
      <c r="F464" s="95">
        <v>100000</v>
      </c>
      <c r="G464" s="182">
        <f t="shared" si="14"/>
        <v>100</v>
      </c>
      <c r="H464" s="95">
        <v>100000</v>
      </c>
    </row>
    <row r="465" spans="1:8" ht="12.75">
      <c r="A465" s="97">
        <f t="shared" si="15"/>
        <v>454</v>
      </c>
      <c r="B465" s="93" t="s">
        <v>1019</v>
      </c>
      <c r="C465" s="94" t="s">
        <v>1020</v>
      </c>
      <c r="D465" s="94" t="s">
        <v>745</v>
      </c>
      <c r="E465" s="94" t="s">
        <v>72</v>
      </c>
      <c r="F465" s="95">
        <v>1350000</v>
      </c>
      <c r="G465" s="182">
        <f t="shared" si="14"/>
        <v>1350</v>
      </c>
      <c r="H465" s="95">
        <v>1350000</v>
      </c>
    </row>
    <row r="466" spans="1:8" ht="12.75">
      <c r="A466" s="97">
        <f t="shared" si="15"/>
        <v>455</v>
      </c>
      <c r="B466" s="93" t="s">
        <v>1021</v>
      </c>
      <c r="C466" s="94" t="s">
        <v>1022</v>
      </c>
      <c r="D466" s="94" t="s">
        <v>745</v>
      </c>
      <c r="E466" s="94" t="s">
        <v>72</v>
      </c>
      <c r="F466" s="95">
        <v>350000</v>
      </c>
      <c r="G466" s="182">
        <f t="shared" si="14"/>
        <v>350</v>
      </c>
      <c r="H466" s="95">
        <v>350000</v>
      </c>
    </row>
    <row r="467" spans="1:8" ht="51">
      <c r="A467" s="97">
        <f t="shared" si="15"/>
        <v>456</v>
      </c>
      <c r="B467" s="93" t="s">
        <v>1256</v>
      </c>
      <c r="C467" s="94" t="s">
        <v>1022</v>
      </c>
      <c r="D467" s="94" t="s">
        <v>750</v>
      </c>
      <c r="E467" s="94" t="s">
        <v>72</v>
      </c>
      <c r="F467" s="95">
        <v>350000</v>
      </c>
      <c r="G467" s="182">
        <f t="shared" si="14"/>
        <v>350</v>
      </c>
      <c r="H467" s="95">
        <v>350000</v>
      </c>
    </row>
    <row r="468" spans="1:8" ht="25.5">
      <c r="A468" s="97">
        <f t="shared" si="15"/>
        <v>457</v>
      </c>
      <c r="B468" s="93" t="s">
        <v>1023</v>
      </c>
      <c r="C468" s="94" t="s">
        <v>1022</v>
      </c>
      <c r="D468" s="94" t="s">
        <v>759</v>
      </c>
      <c r="E468" s="94" t="s">
        <v>72</v>
      </c>
      <c r="F468" s="95">
        <v>350000</v>
      </c>
      <c r="G468" s="182">
        <f t="shared" si="14"/>
        <v>350</v>
      </c>
      <c r="H468" s="95">
        <v>350000</v>
      </c>
    </row>
    <row r="469" spans="1:8" ht="25.5">
      <c r="A469" s="97">
        <f t="shared" si="15"/>
        <v>458</v>
      </c>
      <c r="B469" s="93" t="s">
        <v>372</v>
      </c>
      <c r="C469" s="94" t="s">
        <v>1022</v>
      </c>
      <c r="D469" s="94" t="s">
        <v>759</v>
      </c>
      <c r="E469" s="94" t="s">
        <v>361</v>
      </c>
      <c r="F469" s="95">
        <v>350000</v>
      </c>
      <c r="G469" s="182">
        <f t="shared" si="14"/>
        <v>350</v>
      </c>
      <c r="H469" s="95">
        <v>350000</v>
      </c>
    </row>
    <row r="470" spans="1:8" ht="12.75">
      <c r="A470" s="97">
        <f t="shared" si="15"/>
        <v>459</v>
      </c>
      <c r="B470" s="93" t="s">
        <v>1024</v>
      </c>
      <c r="C470" s="94" t="s">
        <v>1025</v>
      </c>
      <c r="D470" s="94" t="s">
        <v>745</v>
      </c>
      <c r="E470" s="94" t="s">
        <v>72</v>
      </c>
      <c r="F470" s="95">
        <v>1000000</v>
      </c>
      <c r="G470" s="182">
        <f t="shared" si="14"/>
        <v>1000</v>
      </c>
      <c r="H470" s="95">
        <v>1000000</v>
      </c>
    </row>
    <row r="471" spans="1:8" ht="51">
      <c r="A471" s="97">
        <f t="shared" si="15"/>
        <v>460</v>
      </c>
      <c r="B471" s="93" t="s">
        <v>1256</v>
      </c>
      <c r="C471" s="94" t="s">
        <v>1025</v>
      </c>
      <c r="D471" s="94" t="s">
        <v>750</v>
      </c>
      <c r="E471" s="94" t="s">
        <v>72</v>
      </c>
      <c r="F471" s="95">
        <v>1000000</v>
      </c>
      <c r="G471" s="182">
        <f t="shared" si="14"/>
        <v>1000</v>
      </c>
      <c r="H471" s="95">
        <v>1000000</v>
      </c>
    </row>
    <row r="472" spans="1:8" ht="25.5">
      <c r="A472" s="97">
        <f t="shared" si="15"/>
        <v>461</v>
      </c>
      <c r="B472" s="93" t="s">
        <v>1023</v>
      </c>
      <c r="C472" s="94" t="s">
        <v>1025</v>
      </c>
      <c r="D472" s="94" t="s">
        <v>759</v>
      </c>
      <c r="E472" s="94" t="s">
        <v>72</v>
      </c>
      <c r="F472" s="95">
        <v>1000000</v>
      </c>
      <c r="G472" s="182">
        <f t="shared" si="14"/>
        <v>1000</v>
      </c>
      <c r="H472" s="95">
        <v>1000000</v>
      </c>
    </row>
    <row r="473" spans="1:8" ht="25.5">
      <c r="A473" s="97">
        <f t="shared" si="15"/>
        <v>462</v>
      </c>
      <c r="B473" s="93" t="s">
        <v>615</v>
      </c>
      <c r="C473" s="94" t="s">
        <v>1025</v>
      </c>
      <c r="D473" s="94" t="s">
        <v>759</v>
      </c>
      <c r="E473" s="94" t="s">
        <v>616</v>
      </c>
      <c r="F473" s="95">
        <v>1000000</v>
      </c>
      <c r="G473" s="182">
        <f t="shared" si="14"/>
        <v>1000</v>
      </c>
      <c r="H473" s="95">
        <v>1000000</v>
      </c>
    </row>
    <row r="474" spans="1:8" ht="38.25">
      <c r="A474" s="97">
        <f t="shared" si="15"/>
        <v>463</v>
      </c>
      <c r="B474" s="93" t="s">
        <v>250</v>
      </c>
      <c r="C474" s="94" t="s">
        <v>285</v>
      </c>
      <c r="D474" s="94" t="s">
        <v>745</v>
      </c>
      <c r="E474" s="94" t="s">
        <v>72</v>
      </c>
      <c r="F474" s="95">
        <v>190370750</v>
      </c>
      <c r="G474" s="182">
        <f t="shared" si="14"/>
        <v>190370.75</v>
      </c>
      <c r="H474" s="95">
        <v>190370750</v>
      </c>
    </row>
    <row r="475" spans="1:8" ht="25.5">
      <c r="A475" s="97">
        <f t="shared" si="15"/>
        <v>464</v>
      </c>
      <c r="B475" s="93" t="s">
        <v>66</v>
      </c>
      <c r="C475" s="94" t="s">
        <v>67</v>
      </c>
      <c r="D475" s="94" t="s">
        <v>745</v>
      </c>
      <c r="E475" s="94" t="s">
        <v>72</v>
      </c>
      <c r="F475" s="95">
        <v>12999000</v>
      </c>
      <c r="G475" s="182">
        <f t="shared" si="14"/>
        <v>12999</v>
      </c>
      <c r="H475" s="95">
        <v>12999000</v>
      </c>
    </row>
    <row r="476" spans="1:8" ht="38.25">
      <c r="A476" s="97">
        <f t="shared" si="15"/>
        <v>465</v>
      </c>
      <c r="B476" s="93" t="s">
        <v>1302</v>
      </c>
      <c r="C476" s="94" t="s">
        <v>67</v>
      </c>
      <c r="D476" s="94" t="s">
        <v>844</v>
      </c>
      <c r="E476" s="94" t="s">
        <v>72</v>
      </c>
      <c r="F476" s="95">
        <v>12999000</v>
      </c>
      <c r="G476" s="182">
        <f t="shared" si="14"/>
        <v>12999</v>
      </c>
      <c r="H476" s="95">
        <v>12999000</v>
      </c>
    </row>
    <row r="477" spans="1:8" ht="25.5">
      <c r="A477" s="97">
        <f t="shared" si="15"/>
        <v>466</v>
      </c>
      <c r="B477" s="93" t="s">
        <v>424</v>
      </c>
      <c r="C477" s="94" t="s">
        <v>67</v>
      </c>
      <c r="D477" s="94" t="s">
        <v>845</v>
      </c>
      <c r="E477" s="94" t="s">
        <v>72</v>
      </c>
      <c r="F477" s="95">
        <v>12999000</v>
      </c>
      <c r="G477" s="182">
        <f t="shared" si="14"/>
        <v>12999</v>
      </c>
      <c r="H477" s="95">
        <v>12999000</v>
      </c>
    </row>
    <row r="478" spans="1:8" ht="25.5">
      <c r="A478" s="97">
        <f t="shared" si="15"/>
        <v>467</v>
      </c>
      <c r="B478" s="93" t="s">
        <v>425</v>
      </c>
      <c r="C478" s="94" t="s">
        <v>67</v>
      </c>
      <c r="D478" s="94" t="s">
        <v>846</v>
      </c>
      <c r="E478" s="94" t="s">
        <v>72</v>
      </c>
      <c r="F478" s="95">
        <v>5721000</v>
      </c>
      <c r="G478" s="182">
        <f t="shared" si="14"/>
        <v>5721</v>
      </c>
      <c r="H478" s="95">
        <v>5721000</v>
      </c>
    </row>
    <row r="479" spans="1:8" ht="12.75">
      <c r="A479" s="97">
        <f t="shared" si="15"/>
        <v>468</v>
      </c>
      <c r="B479" s="93" t="s">
        <v>426</v>
      </c>
      <c r="C479" s="94" t="s">
        <v>67</v>
      </c>
      <c r="D479" s="94" t="s">
        <v>846</v>
      </c>
      <c r="E479" s="94" t="s">
        <v>367</v>
      </c>
      <c r="F479" s="95">
        <v>5721000</v>
      </c>
      <c r="G479" s="182">
        <f t="shared" si="14"/>
        <v>5721</v>
      </c>
      <c r="H479" s="95">
        <v>5721000</v>
      </c>
    </row>
    <row r="480" spans="1:8" ht="38.25">
      <c r="A480" s="97">
        <f t="shared" si="15"/>
        <v>469</v>
      </c>
      <c r="B480" s="93" t="s">
        <v>617</v>
      </c>
      <c r="C480" s="94" t="s">
        <v>67</v>
      </c>
      <c r="D480" s="94" t="s">
        <v>847</v>
      </c>
      <c r="E480" s="94" t="s">
        <v>72</v>
      </c>
      <c r="F480" s="95">
        <v>7278000</v>
      </c>
      <c r="G480" s="182">
        <f t="shared" si="14"/>
        <v>7278</v>
      </c>
      <c r="H480" s="95">
        <v>7278000</v>
      </c>
    </row>
    <row r="481" spans="1:8" ht="12.75">
      <c r="A481" s="97">
        <f t="shared" si="15"/>
        <v>470</v>
      </c>
      <c r="B481" s="93" t="s">
        <v>426</v>
      </c>
      <c r="C481" s="94" t="s">
        <v>67</v>
      </c>
      <c r="D481" s="94" t="s">
        <v>847</v>
      </c>
      <c r="E481" s="94" t="s">
        <v>367</v>
      </c>
      <c r="F481" s="95">
        <v>7278000</v>
      </c>
      <c r="G481" s="182">
        <f t="shared" si="14"/>
        <v>7278</v>
      </c>
      <c r="H481" s="95">
        <v>7278000</v>
      </c>
    </row>
    <row r="482" spans="1:8" ht="12.75">
      <c r="A482" s="97">
        <f t="shared" si="15"/>
        <v>471</v>
      </c>
      <c r="B482" s="93" t="s">
        <v>251</v>
      </c>
      <c r="C482" s="94" t="s">
        <v>286</v>
      </c>
      <c r="D482" s="94" t="s">
        <v>745</v>
      </c>
      <c r="E482" s="94" t="s">
        <v>72</v>
      </c>
      <c r="F482" s="95">
        <v>177371750</v>
      </c>
      <c r="G482" s="182">
        <f t="shared" si="14"/>
        <v>177371.75</v>
      </c>
      <c r="H482" s="95">
        <v>177371750</v>
      </c>
    </row>
    <row r="483" spans="1:8" ht="38.25">
      <c r="A483" s="97">
        <f t="shared" si="15"/>
        <v>472</v>
      </c>
      <c r="B483" s="93" t="s">
        <v>1262</v>
      </c>
      <c r="C483" s="94" t="s">
        <v>286</v>
      </c>
      <c r="D483" s="94" t="s">
        <v>768</v>
      </c>
      <c r="E483" s="94" t="s">
        <v>72</v>
      </c>
      <c r="F483" s="95">
        <v>1108800</v>
      </c>
      <c r="G483" s="182">
        <f t="shared" si="14"/>
        <v>1108.8</v>
      </c>
      <c r="H483" s="95">
        <v>1108800</v>
      </c>
    </row>
    <row r="484" spans="1:8" ht="38.25">
      <c r="A484" s="97">
        <f t="shared" si="15"/>
        <v>473</v>
      </c>
      <c r="B484" s="93" t="s">
        <v>1263</v>
      </c>
      <c r="C484" s="94" t="s">
        <v>286</v>
      </c>
      <c r="D484" s="94" t="s">
        <v>769</v>
      </c>
      <c r="E484" s="94" t="s">
        <v>72</v>
      </c>
      <c r="F484" s="95">
        <v>1108800</v>
      </c>
      <c r="G484" s="182">
        <f t="shared" si="14"/>
        <v>1108.8</v>
      </c>
      <c r="H484" s="95">
        <v>1108800</v>
      </c>
    </row>
    <row r="485" spans="1:8" ht="63.75">
      <c r="A485" s="97">
        <f t="shared" si="15"/>
        <v>474</v>
      </c>
      <c r="B485" s="93" t="s">
        <v>598</v>
      </c>
      <c r="C485" s="94" t="s">
        <v>286</v>
      </c>
      <c r="D485" s="94" t="s">
        <v>770</v>
      </c>
      <c r="E485" s="94" t="s">
        <v>72</v>
      </c>
      <c r="F485" s="95">
        <v>500</v>
      </c>
      <c r="G485" s="182">
        <f t="shared" si="14"/>
        <v>0.5</v>
      </c>
      <c r="H485" s="95">
        <v>500</v>
      </c>
    </row>
    <row r="486" spans="1:8" ht="12.75">
      <c r="A486" s="97">
        <f t="shared" si="15"/>
        <v>475</v>
      </c>
      <c r="B486" s="93" t="s">
        <v>427</v>
      </c>
      <c r="C486" s="94" t="s">
        <v>286</v>
      </c>
      <c r="D486" s="94" t="s">
        <v>770</v>
      </c>
      <c r="E486" s="94" t="s">
        <v>359</v>
      </c>
      <c r="F486" s="95">
        <v>500</v>
      </c>
      <c r="G486" s="182">
        <f t="shared" si="14"/>
        <v>0.5</v>
      </c>
      <c r="H486" s="95">
        <v>500</v>
      </c>
    </row>
    <row r="487" spans="1:8" ht="51">
      <c r="A487" s="97">
        <f t="shared" si="15"/>
        <v>476</v>
      </c>
      <c r="B487" s="93" t="s">
        <v>618</v>
      </c>
      <c r="C487" s="94" t="s">
        <v>286</v>
      </c>
      <c r="D487" s="94" t="s">
        <v>848</v>
      </c>
      <c r="E487" s="94" t="s">
        <v>72</v>
      </c>
      <c r="F487" s="95">
        <v>1108300</v>
      </c>
      <c r="G487" s="182">
        <f t="shared" si="14"/>
        <v>1108.3</v>
      </c>
      <c r="H487" s="95">
        <v>1108300</v>
      </c>
    </row>
    <row r="488" spans="1:8" ht="12.75">
      <c r="A488" s="97">
        <f t="shared" si="15"/>
        <v>477</v>
      </c>
      <c r="B488" s="93" t="s">
        <v>427</v>
      </c>
      <c r="C488" s="94" t="s">
        <v>286</v>
      </c>
      <c r="D488" s="94" t="s">
        <v>848</v>
      </c>
      <c r="E488" s="94" t="s">
        <v>359</v>
      </c>
      <c r="F488" s="95">
        <v>1108300</v>
      </c>
      <c r="G488" s="182">
        <f t="shared" si="14"/>
        <v>1108.3</v>
      </c>
      <c r="H488" s="95">
        <v>1108300</v>
      </c>
    </row>
    <row r="489" spans="1:8" ht="38.25">
      <c r="A489" s="97">
        <f t="shared" si="15"/>
        <v>478</v>
      </c>
      <c r="B489" s="93" t="s">
        <v>1302</v>
      </c>
      <c r="C489" s="94" t="s">
        <v>286</v>
      </c>
      <c r="D489" s="94" t="s">
        <v>844</v>
      </c>
      <c r="E489" s="94" t="s">
        <v>72</v>
      </c>
      <c r="F489" s="95">
        <v>176261350</v>
      </c>
      <c r="G489" s="182">
        <f t="shared" si="14"/>
        <v>176261.35</v>
      </c>
      <c r="H489" s="95">
        <v>176261350</v>
      </c>
    </row>
    <row r="490" spans="1:8" ht="25.5">
      <c r="A490" s="97">
        <f t="shared" si="15"/>
        <v>479</v>
      </c>
      <c r="B490" s="93" t="s">
        <v>424</v>
      </c>
      <c r="C490" s="94" t="s">
        <v>286</v>
      </c>
      <c r="D490" s="94" t="s">
        <v>845</v>
      </c>
      <c r="E490" s="94" t="s">
        <v>72</v>
      </c>
      <c r="F490" s="95">
        <v>176261350</v>
      </c>
      <c r="G490" s="182">
        <f t="shared" si="14"/>
        <v>176261.35</v>
      </c>
      <c r="H490" s="95">
        <v>176261350</v>
      </c>
    </row>
    <row r="491" spans="1:8" ht="25.5">
      <c r="A491" s="97">
        <f t="shared" si="15"/>
        <v>480</v>
      </c>
      <c r="B491" s="93" t="s">
        <v>428</v>
      </c>
      <c r="C491" s="94" t="s">
        <v>286</v>
      </c>
      <c r="D491" s="94" t="s">
        <v>849</v>
      </c>
      <c r="E491" s="94" t="s">
        <v>72</v>
      </c>
      <c r="F491" s="95">
        <v>176261350</v>
      </c>
      <c r="G491" s="182">
        <f t="shared" si="14"/>
        <v>176261.35</v>
      </c>
      <c r="H491" s="95">
        <v>176261350</v>
      </c>
    </row>
    <row r="492" spans="1:8" ht="12.75">
      <c r="A492" s="97">
        <f t="shared" si="15"/>
        <v>481</v>
      </c>
      <c r="B492" s="93" t="s">
        <v>427</v>
      </c>
      <c r="C492" s="94" t="s">
        <v>286</v>
      </c>
      <c r="D492" s="94" t="s">
        <v>849</v>
      </c>
      <c r="E492" s="94" t="s">
        <v>359</v>
      </c>
      <c r="F492" s="95">
        <v>176261350</v>
      </c>
      <c r="G492" s="182">
        <f t="shared" si="14"/>
        <v>176261.35</v>
      </c>
      <c r="H492" s="95">
        <v>176261350</v>
      </c>
    </row>
    <row r="493" spans="1:8" ht="12.75">
      <c r="A493" s="100">
        <f t="shared" si="15"/>
        <v>482</v>
      </c>
      <c r="B493" s="93" t="s">
        <v>353</v>
      </c>
      <c r="C493" s="94" t="s">
        <v>286</v>
      </c>
      <c r="D493" s="94" t="s">
        <v>746</v>
      </c>
      <c r="E493" s="94" t="s">
        <v>72</v>
      </c>
      <c r="F493" s="95">
        <v>1600</v>
      </c>
      <c r="G493" s="183">
        <f t="shared" si="14"/>
        <v>1.6</v>
      </c>
      <c r="H493" s="95">
        <v>1600</v>
      </c>
    </row>
    <row r="494" spans="1:8" ht="89.25">
      <c r="A494" s="97">
        <f t="shared" si="15"/>
        <v>483</v>
      </c>
      <c r="B494" s="93" t="s">
        <v>1026</v>
      </c>
      <c r="C494" s="94" t="s">
        <v>286</v>
      </c>
      <c r="D494" s="94" t="s">
        <v>1027</v>
      </c>
      <c r="E494" s="94" t="s">
        <v>72</v>
      </c>
      <c r="F494" s="95">
        <v>1600</v>
      </c>
      <c r="G494" s="184">
        <f t="shared" si="14"/>
        <v>1.6</v>
      </c>
      <c r="H494" s="95">
        <v>1600</v>
      </c>
    </row>
    <row r="495" spans="1:8" ht="12.75">
      <c r="A495" s="97">
        <f t="shared" si="15"/>
        <v>484</v>
      </c>
      <c r="B495" s="93" t="s">
        <v>427</v>
      </c>
      <c r="C495" s="94" t="s">
        <v>286</v>
      </c>
      <c r="D495" s="94" t="s">
        <v>1027</v>
      </c>
      <c r="E495" s="94" t="s">
        <v>359</v>
      </c>
      <c r="F495" s="95">
        <v>1600</v>
      </c>
      <c r="G495" s="184">
        <f t="shared" si="14"/>
        <v>1.6</v>
      </c>
      <c r="H495" s="95">
        <v>1600</v>
      </c>
    </row>
    <row r="496" spans="1:8" ht="12.75">
      <c r="A496" s="97">
        <f t="shared" si="15"/>
        <v>485</v>
      </c>
      <c r="B496" s="117" t="s">
        <v>1203</v>
      </c>
      <c r="C496" s="118"/>
      <c r="D496" s="118"/>
      <c r="E496" s="118"/>
      <c r="F496" s="96">
        <v>1282514720</v>
      </c>
      <c r="G496" s="184">
        <f t="shared" si="14"/>
        <v>1282514.72</v>
      </c>
      <c r="H496" s="96">
        <v>1282514720</v>
      </c>
    </row>
    <row r="497" ht="12">
      <c r="J497" s="68"/>
    </row>
    <row r="499" ht="12">
      <c r="I499" s="68"/>
    </row>
  </sheetData>
  <sheetProtection/>
  <autoFilter ref="A11:H496"/>
  <mergeCells count="7">
    <mergeCell ref="A8:G8"/>
    <mergeCell ref="B496:E496"/>
    <mergeCell ref="C1:G1"/>
    <mergeCell ref="C2:G2"/>
    <mergeCell ref="C3:G3"/>
    <mergeCell ref="C4:G4"/>
    <mergeCell ref="C5:G5"/>
  </mergeCells>
  <printOptions/>
  <pageMargins left="0.5905511811023623" right="0.1968503937007874" top="0.1968503937007874" bottom="0.1968503937007874" header="0.5118110236220472" footer="0.5118110236220472"/>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rgb="FF00B050"/>
  </sheetPr>
  <dimension ref="A1:O460"/>
  <sheetViews>
    <sheetView zoomScalePageLayoutView="0" workbookViewId="0" topLeftCell="A1">
      <selection activeCell="E1" sqref="E1:J1"/>
    </sheetView>
  </sheetViews>
  <sheetFormatPr defaultColWidth="9.00390625" defaultRowHeight="12.75"/>
  <cols>
    <col min="1" max="1" width="4.75390625" style="53" customWidth="1"/>
    <col min="2" max="2" width="51.875" style="8" customWidth="1"/>
    <col min="3" max="3" width="7.625" style="8" customWidth="1"/>
    <col min="4" max="4" width="11.00390625" style="8" customWidth="1"/>
    <col min="5" max="5" width="6.75390625" style="8" customWidth="1"/>
    <col min="6" max="6" width="5.75390625" style="8" hidden="1" customWidth="1"/>
    <col min="7" max="7" width="8.25390625" style="8" hidden="1" customWidth="1"/>
    <col min="8" max="8" width="15.00390625" style="8" customWidth="1"/>
    <col min="9" max="9" width="5.125" style="8" hidden="1" customWidth="1"/>
    <col min="10" max="10" width="14.00390625" style="8" customWidth="1"/>
    <col min="11" max="11" width="4.75390625" style="8" hidden="1" customWidth="1"/>
    <col min="12" max="13" width="9.125" style="10" customWidth="1"/>
    <col min="14" max="14" width="14.875" style="10" customWidth="1"/>
    <col min="15" max="16384" width="9.125" style="10" customWidth="1"/>
  </cols>
  <sheetData>
    <row r="1" spans="3:10" ht="12.75" customHeight="1">
      <c r="C1" s="13"/>
      <c r="D1" s="13"/>
      <c r="E1" s="139" t="s">
        <v>1358</v>
      </c>
      <c r="F1" s="139"/>
      <c r="G1" s="139"/>
      <c r="H1" s="139"/>
      <c r="I1" s="139"/>
      <c r="J1" s="139"/>
    </row>
    <row r="2" spans="3:10" ht="12.75" customHeight="1">
      <c r="C2" s="13"/>
      <c r="D2" s="13"/>
      <c r="E2" s="139" t="s">
        <v>183</v>
      </c>
      <c r="F2" s="139"/>
      <c r="G2" s="139"/>
      <c r="H2" s="139"/>
      <c r="I2" s="139"/>
      <c r="J2" s="139"/>
    </row>
    <row r="3" spans="3:10" ht="12.75" customHeight="1">
      <c r="C3" s="13"/>
      <c r="D3" s="13"/>
      <c r="E3" s="139" t="s">
        <v>70</v>
      </c>
      <c r="F3" s="139"/>
      <c r="G3" s="139"/>
      <c r="H3" s="139"/>
      <c r="I3" s="139"/>
      <c r="J3" s="139"/>
    </row>
    <row r="4" spans="3:10" ht="12.75" customHeight="1">
      <c r="C4" s="13"/>
      <c r="D4" s="13"/>
      <c r="E4" s="139" t="s">
        <v>71</v>
      </c>
      <c r="F4" s="139"/>
      <c r="G4" s="139"/>
      <c r="H4" s="139"/>
      <c r="I4" s="139"/>
      <c r="J4" s="139"/>
    </row>
    <row r="5" spans="3:10" ht="12.75" customHeight="1">
      <c r="C5" s="13"/>
      <c r="D5" s="13"/>
      <c r="E5" s="139" t="s">
        <v>70</v>
      </c>
      <c r="F5" s="139"/>
      <c r="G5" s="139"/>
      <c r="H5" s="139"/>
      <c r="I5" s="139"/>
      <c r="J5" s="139"/>
    </row>
    <row r="6" spans="3:10" ht="12">
      <c r="C6" s="13"/>
      <c r="D6" s="13"/>
      <c r="J6" s="7" t="s">
        <v>1119</v>
      </c>
    </row>
    <row r="7" spans="3:4" ht="12">
      <c r="C7" s="13"/>
      <c r="D7" s="13"/>
    </row>
    <row r="8" spans="1:11" ht="42" customHeight="1">
      <c r="A8" s="180" t="s">
        <v>1122</v>
      </c>
      <c r="B8" s="185"/>
      <c r="C8" s="185"/>
      <c r="D8" s="185"/>
      <c r="E8" s="185"/>
      <c r="F8" s="185"/>
      <c r="G8" s="185"/>
      <c r="H8" s="185"/>
      <c r="I8" s="185"/>
      <c r="J8" s="185"/>
      <c r="K8" s="63"/>
    </row>
    <row r="9" spans="1:11" ht="12">
      <c r="A9" s="59"/>
      <c r="B9" s="61"/>
      <c r="C9" s="61"/>
      <c r="D9" s="61"/>
      <c r="E9" s="61"/>
      <c r="F9" s="61"/>
      <c r="G9" s="61"/>
      <c r="H9" s="61"/>
      <c r="I9" s="61"/>
      <c r="J9" s="61"/>
      <c r="K9" s="61"/>
    </row>
    <row r="10" spans="1:11" ht="12">
      <c r="A10" s="120" t="s">
        <v>76</v>
      </c>
      <c r="B10" s="122" t="s">
        <v>477</v>
      </c>
      <c r="C10" s="122" t="s">
        <v>184</v>
      </c>
      <c r="D10" s="124" t="s">
        <v>182</v>
      </c>
      <c r="E10" s="124" t="s">
        <v>185</v>
      </c>
      <c r="F10" s="58"/>
      <c r="G10" s="58"/>
      <c r="H10" s="9" t="s">
        <v>1049</v>
      </c>
      <c r="I10" s="58"/>
      <c r="J10" s="9" t="s">
        <v>1133</v>
      </c>
      <c r="K10" s="58"/>
    </row>
    <row r="11" spans="1:11" ht="48.75" customHeight="1">
      <c r="A11" s="121"/>
      <c r="B11" s="123"/>
      <c r="C11" s="123"/>
      <c r="D11" s="125"/>
      <c r="E11" s="125"/>
      <c r="F11" s="60"/>
      <c r="G11" s="60"/>
      <c r="H11" s="9" t="s">
        <v>186</v>
      </c>
      <c r="I11" s="60"/>
      <c r="J11" s="9" t="s">
        <v>186</v>
      </c>
      <c r="K11" s="60"/>
    </row>
    <row r="12" spans="1:11" ht="12">
      <c r="A12" s="54">
        <v>1</v>
      </c>
      <c r="B12" s="9">
        <v>2</v>
      </c>
      <c r="C12" s="9">
        <v>3</v>
      </c>
      <c r="D12" s="9">
        <v>4</v>
      </c>
      <c r="E12" s="9">
        <v>5</v>
      </c>
      <c r="F12" s="9"/>
      <c r="G12" s="9"/>
      <c r="H12" s="9">
        <v>6</v>
      </c>
      <c r="I12" s="9"/>
      <c r="J12" s="9">
        <v>7</v>
      </c>
      <c r="K12" s="9"/>
    </row>
    <row r="13" spans="1:11" ht="12.75">
      <c r="A13" s="97">
        <v>1</v>
      </c>
      <c r="B13" s="93" t="s">
        <v>58</v>
      </c>
      <c r="C13" s="94" t="s">
        <v>156</v>
      </c>
      <c r="D13" s="94" t="s">
        <v>745</v>
      </c>
      <c r="E13" s="94" t="s">
        <v>72</v>
      </c>
      <c r="F13" s="95">
        <v>88544808</v>
      </c>
      <c r="G13" s="95">
        <v>85557808</v>
      </c>
      <c r="H13" s="186">
        <f>I13/1000</f>
        <v>88544.808</v>
      </c>
      <c r="I13" s="187">
        <v>88544808</v>
      </c>
      <c r="J13" s="188">
        <f>K13/1000</f>
        <v>85557.808</v>
      </c>
      <c r="K13" s="98">
        <v>85557808</v>
      </c>
    </row>
    <row r="14" spans="1:11" ht="38.25">
      <c r="A14" s="97">
        <f>1+A13</f>
        <v>2</v>
      </c>
      <c r="B14" s="93" t="s">
        <v>59</v>
      </c>
      <c r="C14" s="94" t="s">
        <v>157</v>
      </c>
      <c r="D14" s="94" t="s">
        <v>745</v>
      </c>
      <c r="E14" s="94" t="s">
        <v>72</v>
      </c>
      <c r="F14" s="95">
        <v>2192180</v>
      </c>
      <c r="G14" s="95">
        <v>2192180</v>
      </c>
      <c r="H14" s="186">
        <f aca="true" t="shared" si="0" ref="H14:H77">I14/1000</f>
        <v>2192.18</v>
      </c>
      <c r="I14" s="187">
        <v>2192180</v>
      </c>
      <c r="J14" s="188">
        <f>K14/1000</f>
        <v>2192.18</v>
      </c>
      <c r="K14" s="98">
        <v>2192180</v>
      </c>
    </row>
    <row r="15" spans="1:11" ht="12.75">
      <c r="A15" s="97">
        <f aca="true" t="shared" si="1" ref="A15:A78">1+A14</f>
        <v>3</v>
      </c>
      <c r="B15" s="93" t="s">
        <v>353</v>
      </c>
      <c r="C15" s="94" t="s">
        <v>157</v>
      </c>
      <c r="D15" s="94" t="s">
        <v>746</v>
      </c>
      <c r="E15" s="94" t="s">
        <v>72</v>
      </c>
      <c r="F15" s="95">
        <v>2192180</v>
      </c>
      <c r="G15" s="95">
        <v>2192180</v>
      </c>
      <c r="H15" s="186">
        <f t="shared" si="0"/>
        <v>2192.18</v>
      </c>
      <c r="I15" s="187">
        <v>2192180</v>
      </c>
      <c r="J15" s="188">
        <f aca="true" t="shared" si="2" ref="J15:J78">K15/1000</f>
        <v>2192.18</v>
      </c>
      <c r="K15" s="98">
        <v>2192180</v>
      </c>
    </row>
    <row r="16" spans="1:11" ht="12.75">
      <c r="A16" s="97">
        <f t="shared" si="1"/>
        <v>4</v>
      </c>
      <c r="B16" s="93" t="s">
        <v>278</v>
      </c>
      <c r="C16" s="94" t="s">
        <v>157</v>
      </c>
      <c r="D16" s="94" t="s">
        <v>747</v>
      </c>
      <c r="E16" s="94" t="s">
        <v>72</v>
      </c>
      <c r="F16" s="95">
        <v>2192180</v>
      </c>
      <c r="G16" s="95">
        <v>2192180</v>
      </c>
      <c r="H16" s="186">
        <f t="shared" si="0"/>
        <v>2192.18</v>
      </c>
      <c r="I16" s="187">
        <v>2192180</v>
      </c>
      <c r="J16" s="188">
        <f t="shared" si="2"/>
        <v>2192.18</v>
      </c>
      <c r="K16" s="98">
        <v>2192180</v>
      </c>
    </row>
    <row r="17" spans="1:11" ht="25.5">
      <c r="A17" s="97">
        <f t="shared" si="1"/>
        <v>5</v>
      </c>
      <c r="B17" s="93" t="s">
        <v>370</v>
      </c>
      <c r="C17" s="94" t="s">
        <v>157</v>
      </c>
      <c r="D17" s="94" t="s">
        <v>747</v>
      </c>
      <c r="E17" s="94" t="s">
        <v>360</v>
      </c>
      <c r="F17" s="95">
        <v>2192180</v>
      </c>
      <c r="G17" s="95">
        <v>2192180</v>
      </c>
      <c r="H17" s="186">
        <f t="shared" si="0"/>
        <v>2192.18</v>
      </c>
      <c r="I17" s="187">
        <v>2192180</v>
      </c>
      <c r="J17" s="188">
        <f t="shared" si="2"/>
        <v>2192.18</v>
      </c>
      <c r="K17" s="98">
        <v>2192180</v>
      </c>
    </row>
    <row r="18" spans="1:11" ht="38.25">
      <c r="A18" s="97">
        <f t="shared" si="1"/>
        <v>6</v>
      </c>
      <c r="B18" s="93" t="s">
        <v>60</v>
      </c>
      <c r="C18" s="94" t="s">
        <v>158</v>
      </c>
      <c r="D18" s="94" t="s">
        <v>745</v>
      </c>
      <c r="E18" s="94" t="s">
        <v>72</v>
      </c>
      <c r="F18" s="95">
        <v>3737700</v>
      </c>
      <c r="G18" s="95">
        <v>3737700</v>
      </c>
      <c r="H18" s="186">
        <f t="shared" si="0"/>
        <v>3737.7</v>
      </c>
      <c r="I18" s="187">
        <v>3737700</v>
      </c>
      <c r="J18" s="188">
        <f t="shared" si="2"/>
        <v>3737.7</v>
      </c>
      <c r="K18" s="98">
        <v>3737700</v>
      </c>
    </row>
    <row r="19" spans="1:11" ht="12.75">
      <c r="A19" s="97">
        <f t="shared" si="1"/>
        <v>7</v>
      </c>
      <c r="B19" s="93" t="s">
        <v>353</v>
      </c>
      <c r="C19" s="94" t="s">
        <v>158</v>
      </c>
      <c r="D19" s="94" t="s">
        <v>746</v>
      </c>
      <c r="E19" s="94" t="s">
        <v>72</v>
      </c>
      <c r="F19" s="95">
        <v>3737700</v>
      </c>
      <c r="G19" s="95">
        <v>3737700</v>
      </c>
      <c r="H19" s="186">
        <f t="shared" si="0"/>
        <v>3737.7</v>
      </c>
      <c r="I19" s="187">
        <v>3737700</v>
      </c>
      <c r="J19" s="188">
        <f t="shared" si="2"/>
        <v>3737.7</v>
      </c>
      <c r="K19" s="98">
        <v>3737700</v>
      </c>
    </row>
    <row r="20" spans="1:11" ht="25.5">
      <c r="A20" s="97">
        <f t="shared" si="1"/>
        <v>8</v>
      </c>
      <c r="B20" s="93" t="s">
        <v>371</v>
      </c>
      <c r="C20" s="94" t="s">
        <v>158</v>
      </c>
      <c r="D20" s="94" t="s">
        <v>748</v>
      </c>
      <c r="E20" s="94" t="s">
        <v>72</v>
      </c>
      <c r="F20" s="95">
        <v>1840640</v>
      </c>
      <c r="G20" s="95">
        <v>1840640</v>
      </c>
      <c r="H20" s="186">
        <f t="shared" si="0"/>
        <v>1840.64</v>
      </c>
      <c r="I20" s="187">
        <v>1840640</v>
      </c>
      <c r="J20" s="188">
        <f t="shared" si="2"/>
        <v>1840.64</v>
      </c>
      <c r="K20" s="98">
        <v>1840640</v>
      </c>
    </row>
    <row r="21" spans="1:11" ht="25.5">
      <c r="A21" s="97">
        <f t="shared" si="1"/>
        <v>9</v>
      </c>
      <c r="B21" s="93" t="s">
        <v>370</v>
      </c>
      <c r="C21" s="94" t="s">
        <v>158</v>
      </c>
      <c r="D21" s="94" t="s">
        <v>748</v>
      </c>
      <c r="E21" s="94" t="s">
        <v>360</v>
      </c>
      <c r="F21" s="95">
        <v>1806976</v>
      </c>
      <c r="G21" s="95">
        <v>1806976</v>
      </c>
      <c r="H21" s="186">
        <f t="shared" si="0"/>
        <v>1806.976</v>
      </c>
      <c r="I21" s="187">
        <v>1806976</v>
      </c>
      <c r="J21" s="188">
        <f t="shared" si="2"/>
        <v>1806.976</v>
      </c>
      <c r="K21" s="98">
        <v>1806976</v>
      </c>
    </row>
    <row r="22" spans="1:11" ht="25.5">
      <c r="A22" s="97">
        <f t="shared" si="1"/>
        <v>10</v>
      </c>
      <c r="B22" s="93" t="s">
        <v>372</v>
      </c>
      <c r="C22" s="94" t="s">
        <v>158</v>
      </c>
      <c r="D22" s="94" t="s">
        <v>748</v>
      </c>
      <c r="E22" s="94" t="s">
        <v>361</v>
      </c>
      <c r="F22" s="95">
        <v>33664</v>
      </c>
      <c r="G22" s="95">
        <v>33664</v>
      </c>
      <c r="H22" s="186">
        <f t="shared" si="0"/>
        <v>33.664</v>
      </c>
      <c r="I22" s="187">
        <v>33664</v>
      </c>
      <c r="J22" s="188">
        <f t="shared" si="2"/>
        <v>33.664</v>
      </c>
      <c r="K22" s="98">
        <v>33664</v>
      </c>
    </row>
    <row r="23" spans="1:11" ht="25.5">
      <c r="A23" s="97">
        <f t="shared" si="1"/>
        <v>11</v>
      </c>
      <c r="B23" s="93" t="s">
        <v>468</v>
      </c>
      <c r="C23" s="94" t="s">
        <v>158</v>
      </c>
      <c r="D23" s="94" t="s">
        <v>923</v>
      </c>
      <c r="E23" s="94" t="s">
        <v>72</v>
      </c>
      <c r="F23" s="95">
        <v>1717060</v>
      </c>
      <c r="G23" s="95">
        <v>1717060</v>
      </c>
      <c r="H23" s="186">
        <f t="shared" si="0"/>
        <v>1717.06</v>
      </c>
      <c r="I23" s="187">
        <v>1717060</v>
      </c>
      <c r="J23" s="188">
        <f t="shared" si="2"/>
        <v>1717.06</v>
      </c>
      <c r="K23" s="98">
        <v>1717060</v>
      </c>
    </row>
    <row r="24" spans="1:11" ht="25.5">
      <c r="A24" s="97">
        <f t="shared" si="1"/>
        <v>12</v>
      </c>
      <c r="B24" s="93" t="s">
        <v>370</v>
      </c>
      <c r="C24" s="94" t="s">
        <v>158</v>
      </c>
      <c r="D24" s="94" t="s">
        <v>923</v>
      </c>
      <c r="E24" s="94" t="s">
        <v>360</v>
      </c>
      <c r="F24" s="95">
        <v>1717060</v>
      </c>
      <c r="G24" s="95">
        <v>1717060</v>
      </c>
      <c r="H24" s="186">
        <f t="shared" si="0"/>
        <v>1717.06</v>
      </c>
      <c r="I24" s="187">
        <v>1717060</v>
      </c>
      <c r="J24" s="188">
        <f t="shared" si="2"/>
        <v>1717.06</v>
      </c>
      <c r="K24" s="98">
        <v>1717060</v>
      </c>
    </row>
    <row r="25" spans="1:11" ht="25.5">
      <c r="A25" s="97">
        <f t="shared" si="1"/>
        <v>13</v>
      </c>
      <c r="B25" s="93" t="s">
        <v>596</v>
      </c>
      <c r="C25" s="94" t="s">
        <v>158</v>
      </c>
      <c r="D25" s="94" t="s">
        <v>924</v>
      </c>
      <c r="E25" s="94" t="s">
        <v>72</v>
      </c>
      <c r="F25" s="95">
        <v>180000</v>
      </c>
      <c r="G25" s="95">
        <v>180000</v>
      </c>
      <c r="H25" s="186">
        <f t="shared" si="0"/>
        <v>180</v>
      </c>
      <c r="I25" s="187">
        <v>180000</v>
      </c>
      <c r="J25" s="188">
        <f t="shared" si="2"/>
        <v>180</v>
      </c>
      <c r="K25" s="98">
        <v>180000</v>
      </c>
    </row>
    <row r="26" spans="1:11" ht="25.5">
      <c r="A26" s="97">
        <f t="shared" si="1"/>
        <v>14</v>
      </c>
      <c r="B26" s="93" t="s">
        <v>370</v>
      </c>
      <c r="C26" s="94" t="s">
        <v>158</v>
      </c>
      <c r="D26" s="94" t="s">
        <v>924</v>
      </c>
      <c r="E26" s="94" t="s">
        <v>360</v>
      </c>
      <c r="F26" s="95">
        <v>180000</v>
      </c>
      <c r="G26" s="95">
        <v>180000</v>
      </c>
      <c r="H26" s="186">
        <f t="shared" si="0"/>
        <v>180</v>
      </c>
      <c r="I26" s="187">
        <v>180000</v>
      </c>
      <c r="J26" s="188">
        <f t="shared" si="2"/>
        <v>180</v>
      </c>
      <c r="K26" s="98">
        <v>180000</v>
      </c>
    </row>
    <row r="27" spans="1:11" ht="51">
      <c r="A27" s="97">
        <f t="shared" si="1"/>
        <v>15</v>
      </c>
      <c r="B27" s="93" t="s">
        <v>61</v>
      </c>
      <c r="C27" s="94" t="s">
        <v>159</v>
      </c>
      <c r="D27" s="94" t="s">
        <v>745</v>
      </c>
      <c r="E27" s="94" t="s">
        <v>72</v>
      </c>
      <c r="F27" s="95">
        <v>29148281</v>
      </c>
      <c r="G27" s="95">
        <v>29148281</v>
      </c>
      <c r="H27" s="186">
        <f t="shared" si="0"/>
        <v>29148.281</v>
      </c>
      <c r="I27" s="187">
        <v>29148281</v>
      </c>
      <c r="J27" s="188">
        <f t="shared" si="2"/>
        <v>29148.281</v>
      </c>
      <c r="K27" s="98">
        <v>29148281</v>
      </c>
    </row>
    <row r="28" spans="1:11" ht="12.75">
      <c r="A28" s="97">
        <f t="shared" si="1"/>
        <v>16</v>
      </c>
      <c r="B28" s="93" t="s">
        <v>353</v>
      </c>
      <c r="C28" s="94" t="s">
        <v>159</v>
      </c>
      <c r="D28" s="94" t="s">
        <v>746</v>
      </c>
      <c r="E28" s="94" t="s">
        <v>72</v>
      </c>
      <c r="F28" s="95">
        <v>29148281</v>
      </c>
      <c r="G28" s="95">
        <v>29148281</v>
      </c>
      <c r="H28" s="186">
        <f t="shared" si="0"/>
        <v>29148.281</v>
      </c>
      <c r="I28" s="187">
        <v>29148281</v>
      </c>
      <c r="J28" s="188">
        <f t="shared" si="2"/>
        <v>29148.281</v>
      </c>
      <c r="K28" s="98">
        <v>29148281</v>
      </c>
    </row>
    <row r="29" spans="1:11" ht="25.5">
      <c r="A29" s="97">
        <f t="shared" si="1"/>
        <v>17</v>
      </c>
      <c r="B29" s="93" t="s">
        <v>371</v>
      </c>
      <c r="C29" s="94" t="s">
        <v>159</v>
      </c>
      <c r="D29" s="94" t="s">
        <v>748</v>
      </c>
      <c r="E29" s="94" t="s">
        <v>72</v>
      </c>
      <c r="F29" s="95">
        <v>29148281</v>
      </c>
      <c r="G29" s="95">
        <v>29148281</v>
      </c>
      <c r="H29" s="186">
        <f t="shared" si="0"/>
        <v>29148.281</v>
      </c>
      <c r="I29" s="187">
        <v>29148281</v>
      </c>
      <c r="J29" s="188">
        <f t="shared" si="2"/>
        <v>29148.281</v>
      </c>
      <c r="K29" s="98">
        <v>29148281</v>
      </c>
    </row>
    <row r="30" spans="1:11" ht="25.5">
      <c r="A30" s="97">
        <f t="shared" si="1"/>
        <v>18</v>
      </c>
      <c r="B30" s="93" t="s">
        <v>370</v>
      </c>
      <c r="C30" s="94" t="s">
        <v>159</v>
      </c>
      <c r="D30" s="94" t="s">
        <v>748</v>
      </c>
      <c r="E30" s="94" t="s">
        <v>360</v>
      </c>
      <c r="F30" s="95">
        <v>28914154</v>
      </c>
      <c r="G30" s="95">
        <v>28914154</v>
      </c>
      <c r="H30" s="186">
        <f t="shared" si="0"/>
        <v>28914.154</v>
      </c>
      <c r="I30" s="187">
        <v>28914154</v>
      </c>
      <c r="J30" s="188">
        <f t="shared" si="2"/>
        <v>28914.154</v>
      </c>
      <c r="K30" s="98">
        <v>28914154</v>
      </c>
    </row>
    <row r="31" spans="1:11" ht="25.5">
      <c r="A31" s="97">
        <f t="shared" si="1"/>
        <v>19</v>
      </c>
      <c r="B31" s="93" t="s">
        <v>372</v>
      </c>
      <c r="C31" s="94" t="s">
        <v>159</v>
      </c>
      <c r="D31" s="94" t="s">
        <v>748</v>
      </c>
      <c r="E31" s="94" t="s">
        <v>361</v>
      </c>
      <c r="F31" s="95">
        <v>233127</v>
      </c>
      <c r="G31" s="95">
        <v>233127</v>
      </c>
      <c r="H31" s="186">
        <f t="shared" si="0"/>
        <v>233.127</v>
      </c>
      <c r="I31" s="187">
        <v>233127</v>
      </c>
      <c r="J31" s="188">
        <f t="shared" si="2"/>
        <v>233.127</v>
      </c>
      <c r="K31" s="98">
        <v>233127</v>
      </c>
    </row>
    <row r="32" spans="1:11" ht="12.75">
      <c r="A32" s="97">
        <f t="shared" si="1"/>
        <v>20</v>
      </c>
      <c r="B32" s="93" t="s">
        <v>379</v>
      </c>
      <c r="C32" s="94" t="s">
        <v>159</v>
      </c>
      <c r="D32" s="94" t="s">
        <v>748</v>
      </c>
      <c r="E32" s="94" t="s">
        <v>363</v>
      </c>
      <c r="F32" s="95">
        <v>1000</v>
      </c>
      <c r="G32" s="95">
        <v>1000</v>
      </c>
      <c r="H32" s="186">
        <f t="shared" si="0"/>
        <v>1</v>
      </c>
      <c r="I32" s="187">
        <v>1000</v>
      </c>
      <c r="J32" s="188">
        <f t="shared" si="2"/>
        <v>1</v>
      </c>
      <c r="K32" s="98">
        <v>1000</v>
      </c>
    </row>
    <row r="33" spans="1:11" ht="38.25">
      <c r="A33" s="97">
        <f t="shared" si="1"/>
        <v>21</v>
      </c>
      <c r="B33" s="93" t="s">
        <v>198</v>
      </c>
      <c r="C33" s="94" t="s">
        <v>197</v>
      </c>
      <c r="D33" s="94" t="s">
        <v>745</v>
      </c>
      <c r="E33" s="94" t="s">
        <v>72</v>
      </c>
      <c r="F33" s="95">
        <v>16752897</v>
      </c>
      <c r="G33" s="95">
        <v>16752897</v>
      </c>
      <c r="H33" s="186">
        <f t="shared" si="0"/>
        <v>16752.897</v>
      </c>
      <c r="I33" s="187">
        <v>16752897</v>
      </c>
      <c r="J33" s="188">
        <f t="shared" si="2"/>
        <v>16752.897</v>
      </c>
      <c r="K33" s="98">
        <v>16752897</v>
      </c>
    </row>
    <row r="34" spans="1:11" ht="12.75">
      <c r="A34" s="97">
        <f t="shared" si="1"/>
        <v>22</v>
      </c>
      <c r="B34" s="93" t="s">
        <v>353</v>
      </c>
      <c r="C34" s="94" t="s">
        <v>197</v>
      </c>
      <c r="D34" s="94" t="s">
        <v>746</v>
      </c>
      <c r="E34" s="94" t="s">
        <v>72</v>
      </c>
      <c r="F34" s="95">
        <v>16752897</v>
      </c>
      <c r="G34" s="95">
        <v>16752897</v>
      </c>
      <c r="H34" s="186">
        <f t="shared" si="0"/>
        <v>16752.897</v>
      </c>
      <c r="I34" s="187">
        <v>16752897</v>
      </c>
      <c r="J34" s="188">
        <f t="shared" si="2"/>
        <v>16752.897</v>
      </c>
      <c r="K34" s="98">
        <v>16752897</v>
      </c>
    </row>
    <row r="35" spans="1:11" ht="25.5">
      <c r="A35" s="97">
        <f t="shared" si="1"/>
        <v>23</v>
      </c>
      <c r="B35" s="93" t="s">
        <v>371</v>
      </c>
      <c r="C35" s="94" t="s">
        <v>197</v>
      </c>
      <c r="D35" s="94" t="s">
        <v>748</v>
      </c>
      <c r="E35" s="94" t="s">
        <v>72</v>
      </c>
      <c r="F35" s="95">
        <v>15761278</v>
      </c>
      <c r="G35" s="95">
        <v>15761278</v>
      </c>
      <c r="H35" s="186">
        <f t="shared" si="0"/>
        <v>15761.278</v>
      </c>
      <c r="I35" s="187">
        <v>15761278</v>
      </c>
      <c r="J35" s="188">
        <f t="shared" si="2"/>
        <v>15761.278</v>
      </c>
      <c r="K35" s="98">
        <v>15761278</v>
      </c>
    </row>
    <row r="36" spans="1:11" ht="25.5">
      <c r="A36" s="97">
        <f t="shared" si="1"/>
        <v>24</v>
      </c>
      <c r="B36" s="93" t="s">
        <v>370</v>
      </c>
      <c r="C36" s="94" t="s">
        <v>197</v>
      </c>
      <c r="D36" s="94" t="s">
        <v>748</v>
      </c>
      <c r="E36" s="94" t="s">
        <v>360</v>
      </c>
      <c r="F36" s="95">
        <v>13848838</v>
      </c>
      <c r="G36" s="95">
        <v>13848838</v>
      </c>
      <c r="H36" s="186">
        <f t="shared" si="0"/>
        <v>13848.838</v>
      </c>
      <c r="I36" s="187">
        <v>13848838</v>
      </c>
      <c r="J36" s="188">
        <f t="shared" si="2"/>
        <v>13848.838</v>
      </c>
      <c r="K36" s="98">
        <v>13848838</v>
      </c>
    </row>
    <row r="37" spans="1:11" ht="25.5">
      <c r="A37" s="97">
        <f t="shared" si="1"/>
        <v>25</v>
      </c>
      <c r="B37" s="93" t="s">
        <v>372</v>
      </c>
      <c r="C37" s="94" t="s">
        <v>197</v>
      </c>
      <c r="D37" s="94" t="s">
        <v>748</v>
      </c>
      <c r="E37" s="94" t="s">
        <v>361</v>
      </c>
      <c r="F37" s="95">
        <v>1912440</v>
      </c>
      <c r="G37" s="95">
        <v>1912440</v>
      </c>
      <c r="H37" s="186">
        <f t="shared" si="0"/>
        <v>1912.44</v>
      </c>
      <c r="I37" s="187">
        <v>1912440</v>
      </c>
      <c r="J37" s="188">
        <f t="shared" si="2"/>
        <v>1912.44</v>
      </c>
      <c r="K37" s="98">
        <v>1912440</v>
      </c>
    </row>
    <row r="38" spans="1:11" ht="25.5">
      <c r="A38" s="97">
        <f t="shared" si="1"/>
        <v>26</v>
      </c>
      <c r="B38" s="93" t="s">
        <v>469</v>
      </c>
      <c r="C38" s="94" t="s">
        <v>197</v>
      </c>
      <c r="D38" s="94" t="s">
        <v>925</v>
      </c>
      <c r="E38" s="94" t="s">
        <v>72</v>
      </c>
      <c r="F38" s="95">
        <v>991619</v>
      </c>
      <c r="G38" s="95">
        <v>991619</v>
      </c>
      <c r="H38" s="186">
        <f t="shared" si="0"/>
        <v>991.619</v>
      </c>
      <c r="I38" s="187">
        <v>991619</v>
      </c>
      <c r="J38" s="188">
        <f t="shared" si="2"/>
        <v>991.619</v>
      </c>
      <c r="K38" s="98">
        <v>991619</v>
      </c>
    </row>
    <row r="39" spans="1:11" ht="25.5">
      <c r="A39" s="97">
        <f t="shared" si="1"/>
        <v>27</v>
      </c>
      <c r="B39" s="93" t="s">
        <v>370</v>
      </c>
      <c r="C39" s="94" t="s">
        <v>197</v>
      </c>
      <c r="D39" s="94" t="s">
        <v>925</v>
      </c>
      <c r="E39" s="94" t="s">
        <v>360</v>
      </c>
      <c r="F39" s="95">
        <v>991619</v>
      </c>
      <c r="G39" s="95">
        <v>991619</v>
      </c>
      <c r="H39" s="186">
        <f t="shared" si="0"/>
        <v>991.619</v>
      </c>
      <c r="I39" s="187">
        <v>991619</v>
      </c>
      <c r="J39" s="188">
        <f t="shared" si="2"/>
        <v>991.619</v>
      </c>
      <c r="K39" s="98">
        <v>991619</v>
      </c>
    </row>
    <row r="40" spans="1:11" ht="12.75">
      <c r="A40" s="97">
        <f t="shared" si="1"/>
        <v>28</v>
      </c>
      <c r="B40" s="93" t="s">
        <v>62</v>
      </c>
      <c r="C40" s="94" t="s">
        <v>279</v>
      </c>
      <c r="D40" s="94" t="s">
        <v>745</v>
      </c>
      <c r="E40" s="94" t="s">
        <v>72</v>
      </c>
      <c r="F40" s="95">
        <v>1000000</v>
      </c>
      <c r="G40" s="95">
        <v>1000000</v>
      </c>
      <c r="H40" s="186">
        <f t="shared" si="0"/>
        <v>1000</v>
      </c>
      <c r="I40" s="187">
        <v>1000000</v>
      </c>
      <c r="J40" s="188">
        <f t="shared" si="2"/>
        <v>1000</v>
      </c>
      <c r="K40" s="98">
        <v>1000000</v>
      </c>
    </row>
    <row r="41" spans="1:11" ht="12.75">
      <c r="A41" s="97">
        <f t="shared" si="1"/>
        <v>29</v>
      </c>
      <c r="B41" s="93" t="s">
        <v>353</v>
      </c>
      <c r="C41" s="94" t="s">
        <v>279</v>
      </c>
      <c r="D41" s="94" t="s">
        <v>746</v>
      </c>
      <c r="E41" s="94" t="s">
        <v>72</v>
      </c>
      <c r="F41" s="95">
        <v>1000000</v>
      </c>
      <c r="G41" s="95">
        <v>1000000</v>
      </c>
      <c r="H41" s="186">
        <f t="shared" si="0"/>
        <v>1000</v>
      </c>
      <c r="I41" s="187">
        <v>1000000</v>
      </c>
      <c r="J41" s="188">
        <f t="shared" si="2"/>
        <v>1000</v>
      </c>
      <c r="K41" s="98">
        <v>1000000</v>
      </c>
    </row>
    <row r="42" spans="1:11" ht="12.75">
      <c r="A42" s="97">
        <f t="shared" si="1"/>
        <v>30</v>
      </c>
      <c r="B42" s="93" t="s">
        <v>280</v>
      </c>
      <c r="C42" s="94" t="s">
        <v>279</v>
      </c>
      <c r="D42" s="94" t="s">
        <v>749</v>
      </c>
      <c r="E42" s="94" t="s">
        <v>72</v>
      </c>
      <c r="F42" s="95">
        <v>1000000</v>
      </c>
      <c r="G42" s="95">
        <v>1000000</v>
      </c>
      <c r="H42" s="186">
        <f t="shared" si="0"/>
        <v>1000</v>
      </c>
      <c r="I42" s="187">
        <v>1000000</v>
      </c>
      <c r="J42" s="188">
        <f t="shared" si="2"/>
        <v>1000</v>
      </c>
      <c r="K42" s="98">
        <v>1000000</v>
      </c>
    </row>
    <row r="43" spans="1:11" ht="12.75">
      <c r="A43" s="97">
        <f t="shared" si="1"/>
        <v>31</v>
      </c>
      <c r="B43" s="93" t="s">
        <v>373</v>
      </c>
      <c r="C43" s="94" t="s">
        <v>279</v>
      </c>
      <c r="D43" s="94" t="s">
        <v>749</v>
      </c>
      <c r="E43" s="94" t="s">
        <v>354</v>
      </c>
      <c r="F43" s="95">
        <v>1000000</v>
      </c>
      <c r="G43" s="95">
        <v>1000000</v>
      </c>
      <c r="H43" s="186">
        <f t="shared" si="0"/>
        <v>1000</v>
      </c>
      <c r="I43" s="187">
        <v>1000000</v>
      </c>
      <c r="J43" s="188">
        <f t="shared" si="2"/>
        <v>1000</v>
      </c>
      <c r="K43" s="98">
        <v>1000000</v>
      </c>
    </row>
    <row r="44" spans="1:11" ht="12.75">
      <c r="A44" s="97">
        <f t="shared" si="1"/>
        <v>32</v>
      </c>
      <c r="B44" s="93" t="s">
        <v>63</v>
      </c>
      <c r="C44" s="94" t="s">
        <v>281</v>
      </c>
      <c r="D44" s="94" t="s">
        <v>745</v>
      </c>
      <c r="E44" s="94" t="s">
        <v>72</v>
      </c>
      <c r="F44" s="95">
        <v>35713750</v>
      </c>
      <c r="G44" s="95">
        <v>32726750</v>
      </c>
      <c r="H44" s="186">
        <f t="shared" si="0"/>
        <v>35713.75</v>
      </c>
      <c r="I44" s="187">
        <v>35713750</v>
      </c>
      <c r="J44" s="188">
        <f t="shared" si="2"/>
        <v>32726.75</v>
      </c>
      <c r="K44" s="98">
        <v>32726750</v>
      </c>
    </row>
    <row r="45" spans="1:11" ht="51">
      <c r="A45" s="97">
        <f t="shared" si="1"/>
        <v>33</v>
      </c>
      <c r="B45" s="93" t="s">
        <v>1256</v>
      </c>
      <c r="C45" s="94" t="s">
        <v>281</v>
      </c>
      <c r="D45" s="94" t="s">
        <v>750</v>
      </c>
      <c r="E45" s="94" t="s">
        <v>72</v>
      </c>
      <c r="F45" s="95">
        <v>25142100</v>
      </c>
      <c r="G45" s="95">
        <v>25155100</v>
      </c>
      <c r="H45" s="186">
        <f t="shared" si="0"/>
        <v>25142.1</v>
      </c>
      <c r="I45" s="187">
        <v>25142100</v>
      </c>
      <c r="J45" s="188">
        <f t="shared" si="2"/>
        <v>25155.1</v>
      </c>
      <c r="K45" s="98">
        <v>25155100</v>
      </c>
    </row>
    <row r="46" spans="1:11" ht="38.25">
      <c r="A46" s="97">
        <f t="shared" si="1"/>
        <v>34</v>
      </c>
      <c r="B46" s="93" t="s">
        <v>597</v>
      </c>
      <c r="C46" s="94" t="s">
        <v>281</v>
      </c>
      <c r="D46" s="94" t="s">
        <v>751</v>
      </c>
      <c r="E46" s="94" t="s">
        <v>72</v>
      </c>
      <c r="F46" s="95">
        <v>20215537</v>
      </c>
      <c r="G46" s="95">
        <v>20345537</v>
      </c>
      <c r="H46" s="186">
        <f t="shared" si="0"/>
        <v>20215.537</v>
      </c>
      <c r="I46" s="187">
        <v>20215537</v>
      </c>
      <c r="J46" s="188">
        <f t="shared" si="2"/>
        <v>20345.537</v>
      </c>
      <c r="K46" s="98">
        <v>20345537</v>
      </c>
    </row>
    <row r="47" spans="1:11" ht="25.5">
      <c r="A47" s="97">
        <f t="shared" si="1"/>
        <v>35</v>
      </c>
      <c r="B47" s="93" t="s">
        <v>378</v>
      </c>
      <c r="C47" s="94" t="s">
        <v>281</v>
      </c>
      <c r="D47" s="94" t="s">
        <v>751</v>
      </c>
      <c r="E47" s="94" t="s">
        <v>362</v>
      </c>
      <c r="F47" s="95">
        <v>12470730</v>
      </c>
      <c r="G47" s="95">
        <v>12470730</v>
      </c>
      <c r="H47" s="186">
        <f t="shared" si="0"/>
        <v>12470.73</v>
      </c>
      <c r="I47" s="187">
        <v>12470730</v>
      </c>
      <c r="J47" s="188">
        <f t="shared" si="2"/>
        <v>12470.73</v>
      </c>
      <c r="K47" s="98">
        <v>12470730</v>
      </c>
    </row>
    <row r="48" spans="1:11" ht="25.5">
      <c r="A48" s="97">
        <f t="shared" si="1"/>
        <v>36</v>
      </c>
      <c r="B48" s="93" t="s">
        <v>372</v>
      </c>
      <c r="C48" s="94" t="s">
        <v>281</v>
      </c>
      <c r="D48" s="94" t="s">
        <v>751</v>
      </c>
      <c r="E48" s="94" t="s">
        <v>361</v>
      </c>
      <c r="F48" s="95">
        <v>7494007</v>
      </c>
      <c r="G48" s="95">
        <v>7624007</v>
      </c>
      <c r="H48" s="186">
        <f t="shared" si="0"/>
        <v>7494.007</v>
      </c>
      <c r="I48" s="187">
        <v>7494007</v>
      </c>
      <c r="J48" s="188">
        <f t="shared" si="2"/>
        <v>7624.007</v>
      </c>
      <c r="K48" s="98">
        <v>7624007</v>
      </c>
    </row>
    <row r="49" spans="1:11" ht="12.75">
      <c r="A49" s="97">
        <f t="shared" si="1"/>
        <v>37</v>
      </c>
      <c r="B49" s="93" t="s">
        <v>379</v>
      </c>
      <c r="C49" s="94" t="s">
        <v>281</v>
      </c>
      <c r="D49" s="94" t="s">
        <v>751</v>
      </c>
      <c r="E49" s="94" t="s">
        <v>363</v>
      </c>
      <c r="F49" s="95">
        <v>250800</v>
      </c>
      <c r="G49" s="95">
        <v>250800</v>
      </c>
      <c r="H49" s="186">
        <f t="shared" si="0"/>
        <v>250.8</v>
      </c>
      <c r="I49" s="187">
        <v>250800</v>
      </c>
      <c r="J49" s="188">
        <f t="shared" si="2"/>
        <v>250.8</v>
      </c>
      <c r="K49" s="98">
        <v>250800</v>
      </c>
    </row>
    <row r="50" spans="1:11" ht="51">
      <c r="A50" s="97">
        <f t="shared" si="1"/>
        <v>38</v>
      </c>
      <c r="B50" s="93" t="s">
        <v>374</v>
      </c>
      <c r="C50" s="94" t="s">
        <v>281</v>
      </c>
      <c r="D50" s="94" t="s">
        <v>752</v>
      </c>
      <c r="E50" s="94" t="s">
        <v>72</v>
      </c>
      <c r="F50" s="95">
        <v>50000</v>
      </c>
      <c r="G50" s="95">
        <v>50000</v>
      </c>
      <c r="H50" s="186">
        <f t="shared" si="0"/>
        <v>50</v>
      </c>
      <c r="I50" s="187">
        <v>50000</v>
      </c>
      <c r="J50" s="188">
        <f t="shared" si="2"/>
        <v>50</v>
      </c>
      <c r="K50" s="98">
        <v>50000</v>
      </c>
    </row>
    <row r="51" spans="1:11" ht="25.5">
      <c r="A51" s="97">
        <f t="shared" si="1"/>
        <v>39</v>
      </c>
      <c r="B51" s="93" t="s">
        <v>372</v>
      </c>
      <c r="C51" s="94" t="s">
        <v>281</v>
      </c>
      <c r="D51" s="94" t="s">
        <v>752</v>
      </c>
      <c r="E51" s="94" t="s">
        <v>361</v>
      </c>
      <c r="F51" s="95">
        <v>50000</v>
      </c>
      <c r="G51" s="95">
        <v>50000</v>
      </c>
      <c r="H51" s="186">
        <f t="shared" si="0"/>
        <v>50</v>
      </c>
      <c r="I51" s="187">
        <v>50000</v>
      </c>
      <c r="J51" s="188">
        <f t="shared" si="2"/>
        <v>50</v>
      </c>
      <c r="K51" s="98">
        <v>50000</v>
      </c>
    </row>
    <row r="52" spans="1:11" ht="51">
      <c r="A52" s="97">
        <f t="shared" si="1"/>
        <v>40</v>
      </c>
      <c r="B52" s="93" t="s">
        <v>986</v>
      </c>
      <c r="C52" s="94" t="s">
        <v>281</v>
      </c>
      <c r="D52" s="94" t="s">
        <v>753</v>
      </c>
      <c r="E52" s="94" t="s">
        <v>72</v>
      </c>
      <c r="F52" s="95">
        <v>100000</v>
      </c>
      <c r="G52" s="95">
        <v>100000</v>
      </c>
      <c r="H52" s="186">
        <f t="shared" si="0"/>
        <v>100</v>
      </c>
      <c r="I52" s="187">
        <v>100000</v>
      </c>
      <c r="J52" s="188">
        <f t="shared" si="2"/>
        <v>100</v>
      </c>
      <c r="K52" s="98">
        <v>100000</v>
      </c>
    </row>
    <row r="53" spans="1:11" ht="25.5">
      <c r="A53" s="97">
        <f t="shared" si="1"/>
        <v>41</v>
      </c>
      <c r="B53" s="93" t="s">
        <v>372</v>
      </c>
      <c r="C53" s="94" t="s">
        <v>281</v>
      </c>
      <c r="D53" s="94" t="s">
        <v>753</v>
      </c>
      <c r="E53" s="94" t="s">
        <v>361</v>
      </c>
      <c r="F53" s="95">
        <v>100000</v>
      </c>
      <c r="G53" s="95">
        <v>100000</v>
      </c>
      <c r="H53" s="186">
        <f t="shared" si="0"/>
        <v>100</v>
      </c>
      <c r="I53" s="187">
        <v>100000</v>
      </c>
      <c r="J53" s="188">
        <f t="shared" si="2"/>
        <v>100</v>
      </c>
      <c r="K53" s="98">
        <v>100000</v>
      </c>
    </row>
    <row r="54" spans="1:11" ht="12.75">
      <c r="A54" s="97">
        <f t="shared" si="1"/>
        <v>42</v>
      </c>
      <c r="B54" s="93" t="s">
        <v>987</v>
      </c>
      <c r="C54" s="94" t="s">
        <v>281</v>
      </c>
      <c r="D54" s="94" t="s">
        <v>988</v>
      </c>
      <c r="E54" s="94" t="s">
        <v>72</v>
      </c>
      <c r="F54" s="95">
        <v>550000</v>
      </c>
      <c r="G54" s="95">
        <v>560000</v>
      </c>
      <c r="H54" s="186">
        <f t="shared" si="0"/>
        <v>550</v>
      </c>
      <c r="I54" s="187">
        <v>550000</v>
      </c>
      <c r="J54" s="188">
        <f t="shared" si="2"/>
        <v>560</v>
      </c>
      <c r="K54" s="98">
        <v>560000</v>
      </c>
    </row>
    <row r="55" spans="1:11" ht="25.5">
      <c r="A55" s="97">
        <f t="shared" si="1"/>
        <v>43</v>
      </c>
      <c r="B55" s="93" t="s">
        <v>370</v>
      </c>
      <c r="C55" s="94" t="s">
        <v>281</v>
      </c>
      <c r="D55" s="94" t="s">
        <v>988</v>
      </c>
      <c r="E55" s="94" t="s">
        <v>360</v>
      </c>
      <c r="F55" s="95">
        <v>210000</v>
      </c>
      <c r="G55" s="95">
        <v>210000</v>
      </c>
      <c r="H55" s="186">
        <f t="shared" si="0"/>
        <v>210</v>
      </c>
      <c r="I55" s="187">
        <v>210000</v>
      </c>
      <c r="J55" s="188">
        <f t="shared" si="2"/>
        <v>210</v>
      </c>
      <c r="K55" s="98">
        <v>210000</v>
      </c>
    </row>
    <row r="56" spans="1:11" ht="25.5">
      <c r="A56" s="97">
        <f t="shared" si="1"/>
        <v>44</v>
      </c>
      <c r="B56" s="93" t="s">
        <v>372</v>
      </c>
      <c r="C56" s="94" t="s">
        <v>281</v>
      </c>
      <c r="D56" s="94" t="s">
        <v>988</v>
      </c>
      <c r="E56" s="94" t="s">
        <v>361</v>
      </c>
      <c r="F56" s="95">
        <v>340000</v>
      </c>
      <c r="G56" s="95">
        <v>350000</v>
      </c>
      <c r="H56" s="186">
        <f t="shared" si="0"/>
        <v>340</v>
      </c>
      <c r="I56" s="187">
        <v>340000</v>
      </c>
      <c r="J56" s="188">
        <f t="shared" si="2"/>
        <v>350</v>
      </c>
      <c r="K56" s="98">
        <v>350000</v>
      </c>
    </row>
    <row r="57" spans="1:11" ht="12.75">
      <c r="A57" s="97">
        <f t="shared" si="1"/>
        <v>45</v>
      </c>
      <c r="B57" s="93" t="s">
        <v>989</v>
      </c>
      <c r="C57" s="94" t="s">
        <v>281</v>
      </c>
      <c r="D57" s="94" t="s">
        <v>754</v>
      </c>
      <c r="E57" s="94" t="s">
        <v>72</v>
      </c>
      <c r="F57" s="95">
        <v>425000</v>
      </c>
      <c r="G57" s="95">
        <v>425000</v>
      </c>
      <c r="H57" s="186">
        <f t="shared" si="0"/>
        <v>425</v>
      </c>
      <c r="I57" s="187">
        <v>425000</v>
      </c>
      <c r="J57" s="188">
        <f t="shared" si="2"/>
        <v>425</v>
      </c>
      <c r="K57" s="98">
        <v>425000</v>
      </c>
    </row>
    <row r="58" spans="1:11" ht="25.5">
      <c r="A58" s="97">
        <f t="shared" si="1"/>
        <v>46</v>
      </c>
      <c r="B58" s="93" t="s">
        <v>372</v>
      </c>
      <c r="C58" s="94" t="s">
        <v>281</v>
      </c>
      <c r="D58" s="94" t="s">
        <v>754</v>
      </c>
      <c r="E58" s="94" t="s">
        <v>361</v>
      </c>
      <c r="F58" s="95">
        <v>269831</v>
      </c>
      <c r="G58" s="95">
        <v>269831</v>
      </c>
      <c r="H58" s="186">
        <f t="shared" si="0"/>
        <v>269.831</v>
      </c>
      <c r="I58" s="187">
        <v>269831</v>
      </c>
      <c r="J58" s="188">
        <f t="shared" si="2"/>
        <v>269.831</v>
      </c>
      <c r="K58" s="98">
        <v>269831</v>
      </c>
    </row>
    <row r="59" spans="1:11" ht="12.75">
      <c r="A59" s="97">
        <f t="shared" si="1"/>
        <v>47</v>
      </c>
      <c r="B59" s="93" t="s">
        <v>926</v>
      </c>
      <c r="C59" s="94" t="s">
        <v>281</v>
      </c>
      <c r="D59" s="94" t="s">
        <v>754</v>
      </c>
      <c r="E59" s="94" t="s">
        <v>756</v>
      </c>
      <c r="F59" s="95">
        <v>155169</v>
      </c>
      <c r="G59" s="95">
        <v>155169</v>
      </c>
      <c r="H59" s="186">
        <f t="shared" si="0"/>
        <v>155.169</v>
      </c>
      <c r="I59" s="187">
        <v>155169</v>
      </c>
      <c r="J59" s="188">
        <f t="shared" si="2"/>
        <v>155.169</v>
      </c>
      <c r="K59" s="98">
        <v>155169</v>
      </c>
    </row>
    <row r="60" spans="1:11" ht="25.5">
      <c r="A60" s="97">
        <f t="shared" si="1"/>
        <v>48</v>
      </c>
      <c r="B60" s="93" t="s">
        <v>990</v>
      </c>
      <c r="C60" s="94" t="s">
        <v>281</v>
      </c>
      <c r="D60" s="94" t="s">
        <v>991</v>
      </c>
      <c r="E60" s="94" t="s">
        <v>72</v>
      </c>
      <c r="F60" s="95">
        <v>350000</v>
      </c>
      <c r="G60" s="95">
        <v>350000</v>
      </c>
      <c r="H60" s="186">
        <f t="shared" si="0"/>
        <v>350</v>
      </c>
      <c r="I60" s="187">
        <v>350000</v>
      </c>
      <c r="J60" s="188">
        <f t="shared" si="2"/>
        <v>350</v>
      </c>
      <c r="K60" s="98">
        <v>350000</v>
      </c>
    </row>
    <row r="61" spans="1:11" ht="25.5">
      <c r="A61" s="97">
        <f t="shared" si="1"/>
        <v>49</v>
      </c>
      <c r="B61" s="93" t="s">
        <v>372</v>
      </c>
      <c r="C61" s="94" t="s">
        <v>281</v>
      </c>
      <c r="D61" s="94" t="s">
        <v>991</v>
      </c>
      <c r="E61" s="94" t="s">
        <v>361</v>
      </c>
      <c r="F61" s="95">
        <v>350000</v>
      </c>
      <c r="G61" s="95">
        <v>350000</v>
      </c>
      <c r="H61" s="186">
        <f t="shared" si="0"/>
        <v>350</v>
      </c>
      <c r="I61" s="187">
        <v>350000</v>
      </c>
      <c r="J61" s="188">
        <f t="shared" si="2"/>
        <v>350</v>
      </c>
      <c r="K61" s="98">
        <v>350000</v>
      </c>
    </row>
    <row r="62" spans="1:11" ht="25.5">
      <c r="A62" s="97">
        <f t="shared" si="1"/>
        <v>50</v>
      </c>
      <c r="B62" s="93" t="s">
        <v>992</v>
      </c>
      <c r="C62" s="94" t="s">
        <v>281</v>
      </c>
      <c r="D62" s="94" t="s">
        <v>757</v>
      </c>
      <c r="E62" s="94" t="s">
        <v>72</v>
      </c>
      <c r="F62" s="95">
        <v>830000</v>
      </c>
      <c r="G62" s="95">
        <v>690000</v>
      </c>
      <c r="H62" s="186">
        <f t="shared" si="0"/>
        <v>830</v>
      </c>
      <c r="I62" s="187">
        <v>830000</v>
      </c>
      <c r="J62" s="188">
        <f t="shared" si="2"/>
        <v>690</v>
      </c>
      <c r="K62" s="98">
        <v>690000</v>
      </c>
    </row>
    <row r="63" spans="1:11" ht="25.5">
      <c r="A63" s="97">
        <f t="shared" si="1"/>
        <v>51</v>
      </c>
      <c r="B63" s="93" t="s">
        <v>372</v>
      </c>
      <c r="C63" s="94" t="s">
        <v>281</v>
      </c>
      <c r="D63" s="94" t="s">
        <v>757</v>
      </c>
      <c r="E63" s="94" t="s">
        <v>361</v>
      </c>
      <c r="F63" s="95">
        <v>830000</v>
      </c>
      <c r="G63" s="95">
        <v>690000</v>
      </c>
      <c r="H63" s="186">
        <f t="shared" si="0"/>
        <v>830</v>
      </c>
      <c r="I63" s="187">
        <v>830000</v>
      </c>
      <c r="J63" s="188">
        <f t="shared" si="2"/>
        <v>690</v>
      </c>
      <c r="K63" s="98">
        <v>690000</v>
      </c>
    </row>
    <row r="64" spans="1:11" ht="25.5">
      <c r="A64" s="97">
        <f t="shared" si="1"/>
        <v>52</v>
      </c>
      <c r="B64" s="93" t="s">
        <v>375</v>
      </c>
      <c r="C64" s="94" t="s">
        <v>281</v>
      </c>
      <c r="D64" s="94" t="s">
        <v>993</v>
      </c>
      <c r="E64" s="94" t="s">
        <v>72</v>
      </c>
      <c r="F64" s="95">
        <v>100000</v>
      </c>
      <c r="G64" s="95">
        <v>100000</v>
      </c>
      <c r="H64" s="186">
        <f t="shared" si="0"/>
        <v>100</v>
      </c>
      <c r="I64" s="187">
        <v>100000</v>
      </c>
      <c r="J64" s="188">
        <f t="shared" si="2"/>
        <v>100</v>
      </c>
      <c r="K64" s="98">
        <v>100000</v>
      </c>
    </row>
    <row r="65" spans="1:11" ht="25.5">
      <c r="A65" s="97">
        <f t="shared" si="1"/>
        <v>53</v>
      </c>
      <c r="B65" s="93" t="s">
        <v>372</v>
      </c>
      <c r="C65" s="94" t="s">
        <v>281</v>
      </c>
      <c r="D65" s="94" t="s">
        <v>993</v>
      </c>
      <c r="E65" s="94" t="s">
        <v>361</v>
      </c>
      <c r="F65" s="95">
        <v>100000</v>
      </c>
      <c r="G65" s="95">
        <v>100000</v>
      </c>
      <c r="H65" s="186">
        <f t="shared" si="0"/>
        <v>100</v>
      </c>
      <c r="I65" s="187">
        <v>100000</v>
      </c>
      <c r="J65" s="188">
        <f t="shared" si="2"/>
        <v>100</v>
      </c>
      <c r="K65" s="98">
        <v>100000</v>
      </c>
    </row>
    <row r="66" spans="1:11" ht="25.5">
      <c r="A66" s="97">
        <f t="shared" si="1"/>
        <v>54</v>
      </c>
      <c r="B66" s="93" t="s">
        <v>376</v>
      </c>
      <c r="C66" s="94" t="s">
        <v>281</v>
      </c>
      <c r="D66" s="94" t="s">
        <v>758</v>
      </c>
      <c r="E66" s="94" t="s">
        <v>72</v>
      </c>
      <c r="F66" s="95">
        <v>50000</v>
      </c>
      <c r="G66" s="95">
        <v>50000</v>
      </c>
      <c r="H66" s="186">
        <f t="shared" si="0"/>
        <v>50</v>
      </c>
      <c r="I66" s="187">
        <v>50000</v>
      </c>
      <c r="J66" s="188">
        <f t="shared" si="2"/>
        <v>50</v>
      </c>
      <c r="K66" s="98">
        <v>50000</v>
      </c>
    </row>
    <row r="67" spans="1:11" ht="12.75">
      <c r="A67" s="97">
        <f t="shared" si="1"/>
        <v>55</v>
      </c>
      <c r="B67" s="93" t="s">
        <v>379</v>
      </c>
      <c r="C67" s="94" t="s">
        <v>281</v>
      </c>
      <c r="D67" s="94" t="s">
        <v>758</v>
      </c>
      <c r="E67" s="94" t="s">
        <v>363</v>
      </c>
      <c r="F67" s="95">
        <v>50000</v>
      </c>
      <c r="G67" s="95">
        <v>50000</v>
      </c>
      <c r="H67" s="186">
        <f t="shared" si="0"/>
        <v>50</v>
      </c>
      <c r="I67" s="187">
        <v>50000</v>
      </c>
      <c r="J67" s="188">
        <f t="shared" si="2"/>
        <v>50</v>
      </c>
      <c r="K67" s="98">
        <v>50000</v>
      </c>
    </row>
    <row r="68" spans="1:11" ht="12.75">
      <c r="A68" s="97">
        <f t="shared" si="1"/>
        <v>56</v>
      </c>
      <c r="B68" s="93" t="s">
        <v>1257</v>
      </c>
      <c r="C68" s="94" t="s">
        <v>281</v>
      </c>
      <c r="D68" s="94" t="s">
        <v>1205</v>
      </c>
      <c r="E68" s="94" t="s">
        <v>72</v>
      </c>
      <c r="F68" s="95">
        <v>155000</v>
      </c>
      <c r="G68" s="95">
        <v>155000</v>
      </c>
      <c r="H68" s="186">
        <f t="shared" si="0"/>
        <v>155</v>
      </c>
      <c r="I68" s="187">
        <v>155000</v>
      </c>
      <c r="J68" s="188">
        <f t="shared" si="2"/>
        <v>155</v>
      </c>
      <c r="K68" s="98">
        <v>155000</v>
      </c>
    </row>
    <row r="69" spans="1:11" ht="25.5">
      <c r="A69" s="97">
        <f t="shared" si="1"/>
        <v>57</v>
      </c>
      <c r="B69" s="93" t="s">
        <v>372</v>
      </c>
      <c r="C69" s="94" t="s">
        <v>281</v>
      </c>
      <c r="D69" s="94" t="s">
        <v>1205</v>
      </c>
      <c r="E69" s="94" t="s">
        <v>361</v>
      </c>
      <c r="F69" s="95">
        <v>155000</v>
      </c>
      <c r="G69" s="95">
        <v>155000</v>
      </c>
      <c r="H69" s="186">
        <f t="shared" si="0"/>
        <v>155</v>
      </c>
      <c r="I69" s="187">
        <v>155000</v>
      </c>
      <c r="J69" s="188">
        <f t="shared" si="2"/>
        <v>155</v>
      </c>
      <c r="K69" s="98">
        <v>155000</v>
      </c>
    </row>
    <row r="70" spans="1:11" ht="76.5">
      <c r="A70" s="97">
        <f t="shared" si="1"/>
        <v>58</v>
      </c>
      <c r="B70" s="93" t="s">
        <v>927</v>
      </c>
      <c r="C70" s="94" t="s">
        <v>281</v>
      </c>
      <c r="D70" s="94" t="s">
        <v>994</v>
      </c>
      <c r="E70" s="94" t="s">
        <v>72</v>
      </c>
      <c r="F70" s="95">
        <v>341000</v>
      </c>
      <c r="G70" s="95">
        <v>354000</v>
      </c>
      <c r="H70" s="186">
        <f t="shared" si="0"/>
        <v>341</v>
      </c>
      <c r="I70" s="187">
        <v>341000</v>
      </c>
      <c r="J70" s="188">
        <f t="shared" si="2"/>
        <v>354</v>
      </c>
      <c r="K70" s="98">
        <v>354000</v>
      </c>
    </row>
    <row r="71" spans="1:11" ht="25.5">
      <c r="A71" s="97">
        <f t="shared" si="1"/>
        <v>59</v>
      </c>
      <c r="B71" s="93" t="s">
        <v>372</v>
      </c>
      <c r="C71" s="94" t="s">
        <v>281</v>
      </c>
      <c r="D71" s="94" t="s">
        <v>994</v>
      </c>
      <c r="E71" s="94" t="s">
        <v>361</v>
      </c>
      <c r="F71" s="95">
        <v>341000</v>
      </c>
      <c r="G71" s="95">
        <v>354000</v>
      </c>
      <c r="H71" s="186">
        <f t="shared" si="0"/>
        <v>341</v>
      </c>
      <c r="I71" s="187">
        <v>341000</v>
      </c>
      <c r="J71" s="188">
        <f t="shared" si="2"/>
        <v>354</v>
      </c>
      <c r="K71" s="98">
        <v>354000</v>
      </c>
    </row>
    <row r="72" spans="1:11" ht="25.5">
      <c r="A72" s="97">
        <f t="shared" si="1"/>
        <v>60</v>
      </c>
      <c r="B72" s="93" t="s">
        <v>377</v>
      </c>
      <c r="C72" s="94" t="s">
        <v>281</v>
      </c>
      <c r="D72" s="94" t="s">
        <v>760</v>
      </c>
      <c r="E72" s="94" t="s">
        <v>72</v>
      </c>
      <c r="F72" s="95">
        <v>150000</v>
      </c>
      <c r="G72" s="95">
        <v>150000</v>
      </c>
      <c r="H72" s="186">
        <f t="shared" si="0"/>
        <v>150</v>
      </c>
      <c r="I72" s="187">
        <v>150000</v>
      </c>
      <c r="J72" s="188">
        <f t="shared" si="2"/>
        <v>150</v>
      </c>
      <c r="K72" s="98">
        <v>150000</v>
      </c>
    </row>
    <row r="73" spans="1:11" ht="25.5">
      <c r="A73" s="97">
        <f t="shared" si="1"/>
        <v>61</v>
      </c>
      <c r="B73" s="93" t="s">
        <v>372</v>
      </c>
      <c r="C73" s="94" t="s">
        <v>281</v>
      </c>
      <c r="D73" s="94" t="s">
        <v>760</v>
      </c>
      <c r="E73" s="94" t="s">
        <v>361</v>
      </c>
      <c r="F73" s="95">
        <v>150000</v>
      </c>
      <c r="G73" s="95">
        <v>150000</v>
      </c>
      <c r="H73" s="186">
        <f t="shared" si="0"/>
        <v>150</v>
      </c>
      <c r="I73" s="187">
        <v>150000</v>
      </c>
      <c r="J73" s="188">
        <f t="shared" si="2"/>
        <v>150</v>
      </c>
      <c r="K73" s="98">
        <v>150000</v>
      </c>
    </row>
    <row r="74" spans="1:11" ht="51">
      <c r="A74" s="97">
        <f t="shared" si="1"/>
        <v>62</v>
      </c>
      <c r="B74" s="93" t="s">
        <v>380</v>
      </c>
      <c r="C74" s="94" t="s">
        <v>281</v>
      </c>
      <c r="D74" s="94" t="s">
        <v>761</v>
      </c>
      <c r="E74" s="94" t="s">
        <v>72</v>
      </c>
      <c r="F74" s="95">
        <v>1825563</v>
      </c>
      <c r="G74" s="95">
        <v>1825563</v>
      </c>
      <c r="H74" s="186">
        <f t="shared" si="0"/>
        <v>1825.563</v>
      </c>
      <c r="I74" s="187">
        <v>1825563</v>
      </c>
      <c r="J74" s="188">
        <f t="shared" si="2"/>
        <v>1825.563</v>
      </c>
      <c r="K74" s="98">
        <v>1825563</v>
      </c>
    </row>
    <row r="75" spans="1:11" ht="25.5">
      <c r="A75" s="97">
        <f t="shared" si="1"/>
        <v>63</v>
      </c>
      <c r="B75" s="93" t="s">
        <v>378</v>
      </c>
      <c r="C75" s="94" t="s">
        <v>281</v>
      </c>
      <c r="D75" s="94" t="s">
        <v>761</v>
      </c>
      <c r="E75" s="94" t="s">
        <v>362</v>
      </c>
      <c r="F75" s="95">
        <v>1755563</v>
      </c>
      <c r="G75" s="95">
        <v>1755563</v>
      </c>
      <c r="H75" s="186">
        <f t="shared" si="0"/>
        <v>1755.563</v>
      </c>
      <c r="I75" s="187">
        <v>1755563</v>
      </c>
      <c r="J75" s="188">
        <f t="shared" si="2"/>
        <v>1755.563</v>
      </c>
      <c r="K75" s="98">
        <v>1755563</v>
      </c>
    </row>
    <row r="76" spans="1:11" ht="25.5">
      <c r="A76" s="97">
        <f t="shared" si="1"/>
        <v>64</v>
      </c>
      <c r="B76" s="93" t="s">
        <v>372</v>
      </c>
      <c r="C76" s="94" t="s">
        <v>281</v>
      </c>
      <c r="D76" s="94" t="s">
        <v>761</v>
      </c>
      <c r="E76" s="94" t="s">
        <v>361</v>
      </c>
      <c r="F76" s="95">
        <v>70000</v>
      </c>
      <c r="G76" s="95">
        <v>70000</v>
      </c>
      <c r="H76" s="186">
        <f t="shared" si="0"/>
        <v>70</v>
      </c>
      <c r="I76" s="187">
        <v>70000</v>
      </c>
      <c r="J76" s="188">
        <f t="shared" si="2"/>
        <v>70</v>
      </c>
      <c r="K76" s="98">
        <v>70000</v>
      </c>
    </row>
    <row r="77" spans="1:11" ht="63.75">
      <c r="A77" s="97">
        <f t="shared" si="1"/>
        <v>65</v>
      </c>
      <c r="B77" s="93" t="s">
        <v>1258</v>
      </c>
      <c r="C77" s="94" t="s">
        <v>281</v>
      </c>
      <c r="D77" s="94" t="s">
        <v>763</v>
      </c>
      <c r="E77" s="94" t="s">
        <v>72</v>
      </c>
      <c r="F77" s="95">
        <v>10465150</v>
      </c>
      <c r="G77" s="95">
        <v>7465150</v>
      </c>
      <c r="H77" s="186">
        <f t="shared" si="0"/>
        <v>10465.15</v>
      </c>
      <c r="I77" s="187">
        <v>10465150</v>
      </c>
      <c r="J77" s="188">
        <f t="shared" si="2"/>
        <v>7465.15</v>
      </c>
      <c r="K77" s="98">
        <v>7465150</v>
      </c>
    </row>
    <row r="78" spans="1:11" ht="38.25">
      <c r="A78" s="97">
        <f t="shared" si="1"/>
        <v>66</v>
      </c>
      <c r="B78" s="93" t="s">
        <v>1259</v>
      </c>
      <c r="C78" s="94" t="s">
        <v>281</v>
      </c>
      <c r="D78" s="94" t="s">
        <v>1207</v>
      </c>
      <c r="E78" s="94" t="s">
        <v>72</v>
      </c>
      <c r="F78" s="95">
        <v>3000000</v>
      </c>
      <c r="G78" s="95">
        <v>0</v>
      </c>
      <c r="H78" s="186">
        <f aca="true" t="shared" si="3" ref="H78:H141">I78/1000</f>
        <v>3000</v>
      </c>
      <c r="I78" s="187">
        <v>3000000</v>
      </c>
      <c r="J78" s="188">
        <f t="shared" si="2"/>
        <v>0</v>
      </c>
      <c r="K78" s="98">
        <v>0</v>
      </c>
    </row>
    <row r="79" spans="1:11" ht="12.75">
      <c r="A79" s="97">
        <f aca="true" t="shared" si="4" ref="A79:A142">1+A78</f>
        <v>67</v>
      </c>
      <c r="B79" s="93" t="s">
        <v>381</v>
      </c>
      <c r="C79" s="94" t="s">
        <v>281</v>
      </c>
      <c r="D79" s="94" t="s">
        <v>1207</v>
      </c>
      <c r="E79" s="94" t="s">
        <v>364</v>
      </c>
      <c r="F79" s="95">
        <v>3000000</v>
      </c>
      <c r="G79" s="95">
        <v>0</v>
      </c>
      <c r="H79" s="186">
        <f t="shared" si="3"/>
        <v>3000</v>
      </c>
      <c r="I79" s="187">
        <v>3000000</v>
      </c>
      <c r="J79" s="188">
        <f aca="true" t="shared" si="5" ref="J79:J142">K79/1000</f>
        <v>0</v>
      </c>
      <c r="K79" s="98">
        <v>0</v>
      </c>
    </row>
    <row r="80" spans="1:11" ht="38.25">
      <c r="A80" s="97">
        <f t="shared" si="4"/>
        <v>68</v>
      </c>
      <c r="B80" s="93" t="s">
        <v>382</v>
      </c>
      <c r="C80" s="94" t="s">
        <v>281</v>
      </c>
      <c r="D80" s="94" t="s">
        <v>764</v>
      </c>
      <c r="E80" s="94" t="s">
        <v>72</v>
      </c>
      <c r="F80" s="95">
        <v>400000</v>
      </c>
      <c r="G80" s="95">
        <v>400000</v>
      </c>
      <c r="H80" s="186">
        <f t="shared" si="3"/>
        <v>400</v>
      </c>
      <c r="I80" s="187">
        <v>400000</v>
      </c>
      <c r="J80" s="188">
        <f t="shared" si="5"/>
        <v>400</v>
      </c>
      <c r="K80" s="98">
        <v>400000</v>
      </c>
    </row>
    <row r="81" spans="1:11" ht="25.5">
      <c r="A81" s="97">
        <f t="shared" si="4"/>
        <v>69</v>
      </c>
      <c r="B81" s="93" t="s">
        <v>372</v>
      </c>
      <c r="C81" s="94" t="s">
        <v>281</v>
      </c>
      <c r="D81" s="94" t="s">
        <v>764</v>
      </c>
      <c r="E81" s="94" t="s">
        <v>361</v>
      </c>
      <c r="F81" s="95">
        <v>400000</v>
      </c>
      <c r="G81" s="95">
        <v>400000</v>
      </c>
      <c r="H81" s="186">
        <f t="shared" si="3"/>
        <v>400</v>
      </c>
      <c r="I81" s="187">
        <v>400000</v>
      </c>
      <c r="J81" s="188">
        <f t="shared" si="5"/>
        <v>400</v>
      </c>
      <c r="K81" s="98">
        <v>400000</v>
      </c>
    </row>
    <row r="82" spans="1:11" ht="25.5">
      <c r="A82" s="97">
        <f t="shared" si="4"/>
        <v>70</v>
      </c>
      <c r="B82" s="93" t="s">
        <v>383</v>
      </c>
      <c r="C82" s="94" t="s">
        <v>281</v>
      </c>
      <c r="D82" s="94" t="s">
        <v>765</v>
      </c>
      <c r="E82" s="94" t="s">
        <v>72</v>
      </c>
      <c r="F82" s="95">
        <v>420000</v>
      </c>
      <c r="G82" s="95">
        <v>420000</v>
      </c>
      <c r="H82" s="186">
        <f t="shared" si="3"/>
        <v>420</v>
      </c>
      <c r="I82" s="187">
        <v>420000</v>
      </c>
      <c r="J82" s="188">
        <f t="shared" si="5"/>
        <v>420</v>
      </c>
      <c r="K82" s="98">
        <v>420000</v>
      </c>
    </row>
    <row r="83" spans="1:11" ht="25.5">
      <c r="A83" s="97">
        <f t="shared" si="4"/>
        <v>71</v>
      </c>
      <c r="B83" s="93" t="s">
        <v>372</v>
      </c>
      <c r="C83" s="94" t="s">
        <v>281</v>
      </c>
      <c r="D83" s="94" t="s">
        <v>765</v>
      </c>
      <c r="E83" s="94" t="s">
        <v>361</v>
      </c>
      <c r="F83" s="95">
        <v>420000</v>
      </c>
      <c r="G83" s="95">
        <v>420000</v>
      </c>
      <c r="H83" s="186">
        <f t="shared" si="3"/>
        <v>420</v>
      </c>
      <c r="I83" s="187">
        <v>420000</v>
      </c>
      <c r="J83" s="188">
        <f t="shared" si="5"/>
        <v>420</v>
      </c>
      <c r="K83" s="98">
        <v>420000</v>
      </c>
    </row>
    <row r="84" spans="1:11" ht="38.25">
      <c r="A84" s="97">
        <f t="shared" si="4"/>
        <v>72</v>
      </c>
      <c r="B84" s="93" t="s">
        <v>1260</v>
      </c>
      <c r="C84" s="94" t="s">
        <v>281</v>
      </c>
      <c r="D84" s="94" t="s">
        <v>766</v>
      </c>
      <c r="E84" s="94" t="s">
        <v>72</v>
      </c>
      <c r="F84" s="95">
        <v>4796000</v>
      </c>
      <c r="G84" s="95">
        <v>4796000</v>
      </c>
      <c r="H84" s="186">
        <f t="shared" si="3"/>
        <v>4796</v>
      </c>
      <c r="I84" s="187">
        <v>4796000</v>
      </c>
      <c r="J84" s="188">
        <f t="shared" si="5"/>
        <v>4796</v>
      </c>
      <c r="K84" s="98">
        <v>4796000</v>
      </c>
    </row>
    <row r="85" spans="1:11" ht="25.5">
      <c r="A85" s="97">
        <f t="shared" si="4"/>
        <v>73</v>
      </c>
      <c r="B85" s="93" t="s">
        <v>372</v>
      </c>
      <c r="C85" s="94" t="s">
        <v>281</v>
      </c>
      <c r="D85" s="94" t="s">
        <v>766</v>
      </c>
      <c r="E85" s="94" t="s">
        <v>361</v>
      </c>
      <c r="F85" s="95">
        <v>4796000</v>
      </c>
      <c r="G85" s="95">
        <v>4796000</v>
      </c>
      <c r="H85" s="186">
        <f t="shared" si="3"/>
        <v>4796</v>
      </c>
      <c r="I85" s="187">
        <v>4796000</v>
      </c>
      <c r="J85" s="188">
        <f t="shared" si="5"/>
        <v>4796</v>
      </c>
      <c r="K85" s="98">
        <v>4796000</v>
      </c>
    </row>
    <row r="86" spans="1:11" ht="25.5">
      <c r="A86" s="97">
        <f t="shared" si="4"/>
        <v>74</v>
      </c>
      <c r="B86" s="93" t="s">
        <v>384</v>
      </c>
      <c r="C86" s="94" t="s">
        <v>281</v>
      </c>
      <c r="D86" s="94" t="s">
        <v>767</v>
      </c>
      <c r="E86" s="94" t="s">
        <v>72</v>
      </c>
      <c r="F86" s="95">
        <v>145000</v>
      </c>
      <c r="G86" s="95">
        <v>145000</v>
      </c>
      <c r="H86" s="186">
        <f t="shared" si="3"/>
        <v>145</v>
      </c>
      <c r="I86" s="187">
        <v>145000</v>
      </c>
      <c r="J86" s="188">
        <f t="shared" si="5"/>
        <v>145</v>
      </c>
      <c r="K86" s="98">
        <v>145000</v>
      </c>
    </row>
    <row r="87" spans="1:11" ht="25.5">
      <c r="A87" s="97">
        <f t="shared" si="4"/>
        <v>75</v>
      </c>
      <c r="B87" s="93" t="s">
        <v>372</v>
      </c>
      <c r="C87" s="94" t="s">
        <v>281</v>
      </c>
      <c r="D87" s="94" t="s">
        <v>767</v>
      </c>
      <c r="E87" s="94" t="s">
        <v>361</v>
      </c>
      <c r="F87" s="95">
        <v>145000</v>
      </c>
      <c r="G87" s="95">
        <v>145000</v>
      </c>
      <c r="H87" s="186">
        <f t="shared" si="3"/>
        <v>145</v>
      </c>
      <c r="I87" s="187">
        <v>145000</v>
      </c>
      <c r="J87" s="188">
        <f t="shared" si="5"/>
        <v>145</v>
      </c>
      <c r="K87" s="98">
        <v>145000</v>
      </c>
    </row>
    <row r="88" spans="1:11" ht="25.5">
      <c r="A88" s="97">
        <f t="shared" si="4"/>
        <v>76</v>
      </c>
      <c r="B88" s="93" t="s">
        <v>1261</v>
      </c>
      <c r="C88" s="94" t="s">
        <v>281</v>
      </c>
      <c r="D88" s="94" t="s">
        <v>1210</v>
      </c>
      <c r="E88" s="94" t="s">
        <v>72</v>
      </c>
      <c r="F88" s="95">
        <v>1704150</v>
      </c>
      <c r="G88" s="95">
        <v>1704150</v>
      </c>
      <c r="H88" s="186">
        <f t="shared" si="3"/>
        <v>1704.15</v>
      </c>
      <c r="I88" s="187">
        <v>1704150</v>
      </c>
      <c r="J88" s="188">
        <f t="shared" si="5"/>
        <v>1704.15</v>
      </c>
      <c r="K88" s="98">
        <v>1704150</v>
      </c>
    </row>
    <row r="89" spans="1:11" ht="25.5">
      <c r="A89" s="97">
        <f t="shared" si="4"/>
        <v>77</v>
      </c>
      <c r="B89" s="93" t="s">
        <v>370</v>
      </c>
      <c r="C89" s="94" t="s">
        <v>281</v>
      </c>
      <c r="D89" s="94" t="s">
        <v>1210</v>
      </c>
      <c r="E89" s="94" t="s">
        <v>360</v>
      </c>
      <c r="F89" s="95">
        <v>1704150</v>
      </c>
      <c r="G89" s="95">
        <v>1704150</v>
      </c>
      <c r="H89" s="186">
        <f t="shared" si="3"/>
        <v>1704.15</v>
      </c>
      <c r="I89" s="187">
        <v>1704150</v>
      </c>
      <c r="J89" s="188">
        <f t="shared" si="5"/>
        <v>1704.15</v>
      </c>
      <c r="K89" s="98">
        <v>1704150</v>
      </c>
    </row>
    <row r="90" spans="1:11" ht="38.25">
      <c r="A90" s="97">
        <f t="shared" si="4"/>
        <v>78</v>
      </c>
      <c r="B90" s="93" t="s">
        <v>1262</v>
      </c>
      <c r="C90" s="94" t="s">
        <v>281</v>
      </c>
      <c r="D90" s="94" t="s">
        <v>768</v>
      </c>
      <c r="E90" s="94" t="s">
        <v>72</v>
      </c>
      <c r="F90" s="95">
        <v>0</v>
      </c>
      <c r="G90" s="95">
        <v>0</v>
      </c>
      <c r="H90" s="186">
        <f t="shared" si="3"/>
        <v>106.5</v>
      </c>
      <c r="I90" s="187">
        <v>106500</v>
      </c>
      <c r="J90" s="188">
        <f t="shared" si="5"/>
        <v>106.5</v>
      </c>
      <c r="K90" s="98">
        <v>106500</v>
      </c>
    </row>
    <row r="91" spans="1:11" ht="38.25">
      <c r="A91" s="97">
        <f t="shared" si="4"/>
        <v>79</v>
      </c>
      <c r="B91" s="93" t="s">
        <v>1263</v>
      </c>
      <c r="C91" s="94" t="s">
        <v>281</v>
      </c>
      <c r="D91" s="94" t="s">
        <v>769</v>
      </c>
      <c r="E91" s="94" t="s">
        <v>72</v>
      </c>
      <c r="F91" s="95">
        <v>0</v>
      </c>
      <c r="G91" s="95">
        <v>0</v>
      </c>
      <c r="H91" s="186">
        <f t="shared" si="3"/>
        <v>106.5</v>
      </c>
      <c r="I91" s="187">
        <v>106500</v>
      </c>
      <c r="J91" s="188">
        <f t="shared" si="5"/>
        <v>106.5</v>
      </c>
      <c r="K91" s="98">
        <v>106500</v>
      </c>
    </row>
    <row r="92" spans="1:11" ht="76.5">
      <c r="A92" s="97">
        <f t="shared" si="4"/>
        <v>80</v>
      </c>
      <c r="B92" s="93" t="s">
        <v>598</v>
      </c>
      <c r="C92" s="94" t="s">
        <v>281</v>
      </c>
      <c r="D92" s="94" t="s">
        <v>770</v>
      </c>
      <c r="E92" s="94" t="s">
        <v>72</v>
      </c>
      <c r="F92" s="95">
        <v>106500</v>
      </c>
      <c r="G92" s="95">
        <v>106500</v>
      </c>
      <c r="H92" s="186">
        <f t="shared" si="3"/>
        <v>0.1</v>
      </c>
      <c r="I92" s="187">
        <v>100</v>
      </c>
      <c r="J92" s="188">
        <f t="shared" si="5"/>
        <v>0.1</v>
      </c>
      <c r="K92" s="98">
        <v>100</v>
      </c>
    </row>
    <row r="93" spans="1:11" ht="25.5">
      <c r="A93" s="97">
        <f t="shared" si="4"/>
        <v>81</v>
      </c>
      <c r="B93" s="93" t="s">
        <v>372</v>
      </c>
      <c r="C93" s="94" t="s">
        <v>281</v>
      </c>
      <c r="D93" s="94" t="s">
        <v>770</v>
      </c>
      <c r="E93" s="94" t="s">
        <v>361</v>
      </c>
      <c r="F93" s="95">
        <v>106500</v>
      </c>
      <c r="G93" s="95">
        <v>106500</v>
      </c>
      <c r="H93" s="186">
        <f t="shared" si="3"/>
        <v>0.1</v>
      </c>
      <c r="I93" s="187">
        <v>100</v>
      </c>
      <c r="J93" s="188">
        <f t="shared" si="5"/>
        <v>0.1</v>
      </c>
      <c r="K93" s="98">
        <v>100</v>
      </c>
    </row>
    <row r="94" spans="1:11" ht="38.25">
      <c r="A94" s="97">
        <f t="shared" si="4"/>
        <v>82</v>
      </c>
      <c r="B94" s="93" t="s">
        <v>599</v>
      </c>
      <c r="C94" s="94" t="s">
        <v>281</v>
      </c>
      <c r="D94" s="94" t="s">
        <v>771</v>
      </c>
      <c r="E94" s="94" t="s">
        <v>72</v>
      </c>
      <c r="F94" s="95">
        <v>100</v>
      </c>
      <c r="G94" s="95">
        <v>100</v>
      </c>
      <c r="H94" s="186">
        <f t="shared" si="3"/>
        <v>106.4</v>
      </c>
      <c r="I94" s="187">
        <v>106400</v>
      </c>
      <c r="J94" s="188">
        <f t="shared" si="5"/>
        <v>106.4</v>
      </c>
      <c r="K94" s="98">
        <v>106400</v>
      </c>
    </row>
    <row r="95" spans="1:11" ht="25.5">
      <c r="A95" s="97">
        <f t="shared" si="4"/>
        <v>83</v>
      </c>
      <c r="B95" s="93" t="s">
        <v>372</v>
      </c>
      <c r="C95" s="94" t="s">
        <v>281</v>
      </c>
      <c r="D95" s="94" t="s">
        <v>771</v>
      </c>
      <c r="E95" s="94" t="s">
        <v>361</v>
      </c>
      <c r="F95" s="95">
        <v>100</v>
      </c>
      <c r="G95" s="95">
        <v>100</v>
      </c>
      <c r="H95" s="186">
        <f t="shared" si="3"/>
        <v>106.4</v>
      </c>
      <c r="I95" s="187">
        <v>106400</v>
      </c>
      <c r="J95" s="188">
        <f t="shared" si="5"/>
        <v>106.4</v>
      </c>
      <c r="K95" s="98">
        <v>106400</v>
      </c>
    </row>
    <row r="96" spans="1:11" ht="25.5">
      <c r="A96" s="97">
        <f t="shared" si="4"/>
        <v>84</v>
      </c>
      <c r="B96" s="93" t="s">
        <v>64</v>
      </c>
      <c r="C96" s="94" t="s">
        <v>160</v>
      </c>
      <c r="D96" s="94" t="s">
        <v>745</v>
      </c>
      <c r="E96" s="94" t="s">
        <v>72</v>
      </c>
      <c r="F96" s="95">
        <v>106400</v>
      </c>
      <c r="G96" s="95">
        <v>106400</v>
      </c>
      <c r="H96" s="186">
        <f t="shared" si="3"/>
        <v>12878.69</v>
      </c>
      <c r="I96" s="187">
        <v>12878690</v>
      </c>
      <c r="J96" s="188">
        <f t="shared" si="5"/>
        <v>12846.52</v>
      </c>
      <c r="K96" s="98">
        <v>12846520</v>
      </c>
    </row>
    <row r="97" spans="1:11" ht="38.25">
      <c r="A97" s="97">
        <f t="shared" si="4"/>
        <v>85</v>
      </c>
      <c r="B97" s="93" t="s">
        <v>65</v>
      </c>
      <c r="C97" s="94" t="s">
        <v>161</v>
      </c>
      <c r="D97" s="94" t="s">
        <v>745</v>
      </c>
      <c r="E97" s="94" t="s">
        <v>72</v>
      </c>
      <c r="F97" s="95">
        <v>106400</v>
      </c>
      <c r="G97" s="95">
        <v>106400</v>
      </c>
      <c r="H97" s="186">
        <f t="shared" si="3"/>
        <v>11355.39</v>
      </c>
      <c r="I97" s="187">
        <v>11355390</v>
      </c>
      <c r="J97" s="188">
        <f t="shared" si="5"/>
        <v>11323.19</v>
      </c>
      <c r="K97" s="98">
        <v>11323190</v>
      </c>
    </row>
    <row r="98" spans="1:11" ht="38.25">
      <c r="A98" s="97">
        <f t="shared" si="4"/>
        <v>86</v>
      </c>
      <c r="B98" s="93" t="s">
        <v>1262</v>
      </c>
      <c r="C98" s="94" t="s">
        <v>161</v>
      </c>
      <c r="D98" s="94" t="s">
        <v>768</v>
      </c>
      <c r="E98" s="94" t="s">
        <v>72</v>
      </c>
      <c r="F98" s="95">
        <v>12878690</v>
      </c>
      <c r="G98" s="95">
        <v>12846520</v>
      </c>
      <c r="H98" s="186">
        <f t="shared" si="3"/>
        <v>11355.39</v>
      </c>
      <c r="I98" s="187">
        <v>11355390</v>
      </c>
      <c r="J98" s="188">
        <f t="shared" si="5"/>
        <v>11323.19</v>
      </c>
      <c r="K98" s="98">
        <v>11323190</v>
      </c>
    </row>
    <row r="99" spans="1:11" ht="76.5">
      <c r="A99" s="97">
        <f t="shared" si="4"/>
        <v>87</v>
      </c>
      <c r="B99" s="93" t="s">
        <v>1264</v>
      </c>
      <c r="C99" s="94" t="s">
        <v>161</v>
      </c>
      <c r="D99" s="94" t="s">
        <v>772</v>
      </c>
      <c r="E99" s="94" t="s">
        <v>72</v>
      </c>
      <c r="F99" s="95">
        <v>11355390</v>
      </c>
      <c r="G99" s="95">
        <v>11323190</v>
      </c>
      <c r="H99" s="186">
        <f t="shared" si="3"/>
        <v>11355.39</v>
      </c>
      <c r="I99" s="187">
        <v>11355390</v>
      </c>
      <c r="J99" s="188">
        <f t="shared" si="5"/>
        <v>11323.19</v>
      </c>
      <c r="K99" s="98">
        <v>11323190</v>
      </c>
    </row>
    <row r="100" spans="1:11" ht="63.75">
      <c r="A100" s="97">
        <f t="shared" si="4"/>
        <v>88</v>
      </c>
      <c r="B100" s="93" t="s">
        <v>385</v>
      </c>
      <c r="C100" s="94" t="s">
        <v>161</v>
      </c>
      <c r="D100" s="94" t="s">
        <v>773</v>
      </c>
      <c r="E100" s="94" t="s">
        <v>72</v>
      </c>
      <c r="F100" s="95">
        <v>11355390</v>
      </c>
      <c r="G100" s="95">
        <v>11323190</v>
      </c>
      <c r="H100" s="186">
        <f t="shared" si="3"/>
        <v>100</v>
      </c>
      <c r="I100" s="187">
        <v>100000</v>
      </c>
      <c r="J100" s="188">
        <f t="shared" si="5"/>
        <v>100</v>
      </c>
      <c r="K100" s="98">
        <v>100000</v>
      </c>
    </row>
    <row r="101" spans="1:11" ht="25.5">
      <c r="A101" s="97">
        <f t="shared" si="4"/>
        <v>89</v>
      </c>
      <c r="B101" s="93" t="s">
        <v>372</v>
      </c>
      <c r="C101" s="94" t="s">
        <v>161</v>
      </c>
      <c r="D101" s="94" t="s">
        <v>773</v>
      </c>
      <c r="E101" s="94" t="s">
        <v>361</v>
      </c>
      <c r="F101" s="95">
        <v>11355390</v>
      </c>
      <c r="G101" s="95">
        <v>11323190</v>
      </c>
      <c r="H101" s="186">
        <f t="shared" si="3"/>
        <v>100</v>
      </c>
      <c r="I101" s="187">
        <v>100000</v>
      </c>
      <c r="J101" s="188">
        <f t="shared" si="5"/>
        <v>100</v>
      </c>
      <c r="K101" s="98">
        <v>100000</v>
      </c>
    </row>
    <row r="102" spans="1:11" ht="38.25">
      <c r="A102" s="97">
        <f t="shared" si="4"/>
        <v>90</v>
      </c>
      <c r="B102" s="93" t="s">
        <v>928</v>
      </c>
      <c r="C102" s="94" t="s">
        <v>161</v>
      </c>
      <c r="D102" s="94" t="s">
        <v>774</v>
      </c>
      <c r="E102" s="94" t="s">
        <v>72</v>
      </c>
      <c r="F102" s="95">
        <v>100000</v>
      </c>
      <c r="G102" s="95">
        <v>100000</v>
      </c>
      <c r="H102" s="186">
        <f t="shared" si="3"/>
        <v>50</v>
      </c>
      <c r="I102" s="187">
        <v>50000</v>
      </c>
      <c r="J102" s="188">
        <f t="shared" si="5"/>
        <v>50</v>
      </c>
      <c r="K102" s="98">
        <v>50000</v>
      </c>
    </row>
    <row r="103" spans="1:11" ht="25.5">
      <c r="A103" s="97">
        <f t="shared" si="4"/>
        <v>91</v>
      </c>
      <c r="B103" s="93" t="s">
        <v>372</v>
      </c>
      <c r="C103" s="94" t="s">
        <v>161</v>
      </c>
      <c r="D103" s="94" t="s">
        <v>774</v>
      </c>
      <c r="E103" s="94" t="s">
        <v>361</v>
      </c>
      <c r="F103" s="95">
        <v>100000</v>
      </c>
      <c r="G103" s="95">
        <v>100000</v>
      </c>
      <c r="H103" s="186">
        <f t="shared" si="3"/>
        <v>50</v>
      </c>
      <c r="I103" s="187">
        <v>50000</v>
      </c>
      <c r="J103" s="188">
        <f t="shared" si="5"/>
        <v>50</v>
      </c>
      <c r="K103" s="98">
        <v>50000</v>
      </c>
    </row>
    <row r="104" spans="1:11" ht="38.25">
      <c r="A104" s="97">
        <f t="shared" si="4"/>
        <v>92</v>
      </c>
      <c r="B104" s="93" t="s">
        <v>386</v>
      </c>
      <c r="C104" s="94" t="s">
        <v>161</v>
      </c>
      <c r="D104" s="94" t="s">
        <v>775</v>
      </c>
      <c r="E104" s="94" t="s">
        <v>72</v>
      </c>
      <c r="F104" s="95">
        <v>50000</v>
      </c>
      <c r="G104" s="95">
        <v>50000</v>
      </c>
      <c r="H104" s="186">
        <f t="shared" si="3"/>
        <v>50</v>
      </c>
      <c r="I104" s="187">
        <v>50000</v>
      </c>
      <c r="J104" s="188">
        <f t="shared" si="5"/>
        <v>50</v>
      </c>
      <c r="K104" s="98">
        <v>50000</v>
      </c>
    </row>
    <row r="105" spans="1:11" ht="25.5">
      <c r="A105" s="97">
        <f t="shared" si="4"/>
        <v>93</v>
      </c>
      <c r="B105" s="93" t="s">
        <v>372</v>
      </c>
      <c r="C105" s="94" t="s">
        <v>161</v>
      </c>
      <c r="D105" s="94" t="s">
        <v>775</v>
      </c>
      <c r="E105" s="94" t="s">
        <v>361</v>
      </c>
      <c r="F105" s="95">
        <v>50000</v>
      </c>
      <c r="G105" s="95">
        <v>50000</v>
      </c>
      <c r="H105" s="186">
        <f t="shared" si="3"/>
        <v>50</v>
      </c>
      <c r="I105" s="187">
        <v>50000</v>
      </c>
      <c r="J105" s="188">
        <f t="shared" si="5"/>
        <v>50</v>
      </c>
      <c r="K105" s="98">
        <v>50000</v>
      </c>
    </row>
    <row r="106" spans="1:11" ht="63.75">
      <c r="A106" s="97">
        <f t="shared" si="4"/>
        <v>94</v>
      </c>
      <c r="B106" s="93" t="s">
        <v>387</v>
      </c>
      <c r="C106" s="94" t="s">
        <v>161</v>
      </c>
      <c r="D106" s="94" t="s">
        <v>776</v>
      </c>
      <c r="E106" s="94" t="s">
        <v>72</v>
      </c>
      <c r="F106" s="95">
        <v>50000</v>
      </c>
      <c r="G106" s="95">
        <v>50000</v>
      </c>
      <c r="H106" s="186">
        <f t="shared" si="3"/>
        <v>50</v>
      </c>
      <c r="I106" s="187">
        <v>50000</v>
      </c>
      <c r="J106" s="188">
        <f t="shared" si="5"/>
        <v>50</v>
      </c>
      <c r="K106" s="98">
        <v>50000</v>
      </c>
    </row>
    <row r="107" spans="1:11" ht="25.5">
      <c r="A107" s="97">
        <f t="shared" si="4"/>
        <v>95</v>
      </c>
      <c r="B107" s="93" t="s">
        <v>372</v>
      </c>
      <c r="C107" s="94" t="s">
        <v>161</v>
      </c>
      <c r="D107" s="94" t="s">
        <v>776</v>
      </c>
      <c r="E107" s="94" t="s">
        <v>361</v>
      </c>
      <c r="F107" s="95">
        <v>50000</v>
      </c>
      <c r="G107" s="95">
        <v>50000</v>
      </c>
      <c r="H107" s="186">
        <f t="shared" si="3"/>
        <v>50</v>
      </c>
      <c r="I107" s="187">
        <v>50000</v>
      </c>
      <c r="J107" s="188">
        <f t="shared" si="5"/>
        <v>50</v>
      </c>
      <c r="K107" s="98">
        <v>50000</v>
      </c>
    </row>
    <row r="108" spans="1:11" ht="51">
      <c r="A108" s="97">
        <f t="shared" si="4"/>
        <v>96</v>
      </c>
      <c r="B108" s="93" t="s">
        <v>388</v>
      </c>
      <c r="C108" s="94" t="s">
        <v>161</v>
      </c>
      <c r="D108" s="94" t="s">
        <v>777</v>
      </c>
      <c r="E108" s="94" t="s">
        <v>72</v>
      </c>
      <c r="F108" s="95">
        <v>50000</v>
      </c>
      <c r="G108" s="95">
        <v>50000</v>
      </c>
      <c r="H108" s="186">
        <f t="shared" si="3"/>
        <v>80</v>
      </c>
      <c r="I108" s="187">
        <v>80000</v>
      </c>
      <c r="J108" s="188">
        <f t="shared" si="5"/>
        <v>80</v>
      </c>
      <c r="K108" s="98">
        <v>80000</v>
      </c>
    </row>
    <row r="109" spans="1:11" ht="25.5">
      <c r="A109" s="97">
        <f t="shared" si="4"/>
        <v>97</v>
      </c>
      <c r="B109" s="93" t="s">
        <v>372</v>
      </c>
      <c r="C109" s="94" t="s">
        <v>161</v>
      </c>
      <c r="D109" s="94" t="s">
        <v>777</v>
      </c>
      <c r="E109" s="94" t="s">
        <v>361</v>
      </c>
      <c r="F109" s="95">
        <v>50000</v>
      </c>
      <c r="G109" s="95">
        <v>50000</v>
      </c>
      <c r="H109" s="186">
        <f t="shared" si="3"/>
        <v>80</v>
      </c>
      <c r="I109" s="187">
        <v>80000</v>
      </c>
      <c r="J109" s="188">
        <f t="shared" si="5"/>
        <v>80</v>
      </c>
      <c r="K109" s="98">
        <v>80000</v>
      </c>
    </row>
    <row r="110" spans="1:11" ht="89.25">
      <c r="A110" s="97">
        <f t="shared" si="4"/>
        <v>98</v>
      </c>
      <c r="B110" s="93" t="s">
        <v>389</v>
      </c>
      <c r="C110" s="94" t="s">
        <v>161</v>
      </c>
      <c r="D110" s="94" t="s">
        <v>778</v>
      </c>
      <c r="E110" s="94" t="s">
        <v>72</v>
      </c>
      <c r="F110" s="95">
        <v>80000</v>
      </c>
      <c r="G110" s="95">
        <v>80000</v>
      </c>
      <c r="H110" s="186">
        <f t="shared" si="3"/>
        <v>60</v>
      </c>
      <c r="I110" s="187">
        <v>60000</v>
      </c>
      <c r="J110" s="188">
        <f t="shared" si="5"/>
        <v>60</v>
      </c>
      <c r="K110" s="98">
        <v>60000</v>
      </c>
    </row>
    <row r="111" spans="1:11" ht="25.5">
      <c r="A111" s="97">
        <f t="shared" si="4"/>
        <v>99</v>
      </c>
      <c r="B111" s="93" t="s">
        <v>372</v>
      </c>
      <c r="C111" s="94" t="s">
        <v>161</v>
      </c>
      <c r="D111" s="94" t="s">
        <v>778</v>
      </c>
      <c r="E111" s="94" t="s">
        <v>361</v>
      </c>
      <c r="F111" s="95">
        <v>80000</v>
      </c>
      <c r="G111" s="95">
        <v>80000</v>
      </c>
      <c r="H111" s="186">
        <f t="shared" si="3"/>
        <v>60</v>
      </c>
      <c r="I111" s="187">
        <v>60000</v>
      </c>
      <c r="J111" s="188">
        <f t="shared" si="5"/>
        <v>60</v>
      </c>
      <c r="K111" s="98">
        <v>60000</v>
      </c>
    </row>
    <row r="112" spans="1:11" ht="12.75">
      <c r="A112" s="97">
        <f t="shared" si="4"/>
        <v>100</v>
      </c>
      <c r="B112" s="93" t="s">
        <v>391</v>
      </c>
      <c r="C112" s="94" t="s">
        <v>161</v>
      </c>
      <c r="D112" s="94" t="s">
        <v>779</v>
      </c>
      <c r="E112" s="94" t="s">
        <v>72</v>
      </c>
      <c r="F112" s="95">
        <v>60000</v>
      </c>
      <c r="G112" s="95">
        <v>60000</v>
      </c>
      <c r="H112" s="186">
        <f t="shared" si="3"/>
        <v>60</v>
      </c>
      <c r="I112" s="187">
        <v>60000</v>
      </c>
      <c r="J112" s="188">
        <f t="shared" si="5"/>
        <v>60</v>
      </c>
      <c r="K112" s="98">
        <v>60000</v>
      </c>
    </row>
    <row r="113" spans="1:11" ht="25.5">
      <c r="A113" s="97">
        <f t="shared" si="4"/>
        <v>101</v>
      </c>
      <c r="B113" s="93" t="s">
        <v>372</v>
      </c>
      <c r="C113" s="94" t="s">
        <v>161</v>
      </c>
      <c r="D113" s="94" t="s">
        <v>779</v>
      </c>
      <c r="E113" s="94" t="s">
        <v>361</v>
      </c>
      <c r="F113" s="95">
        <v>60000</v>
      </c>
      <c r="G113" s="95">
        <v>60000</v>
      </c>
      <c r="H113" s="186">
        <f t="shared" si="3"/>
        <v>60</v>
      </c>
      <c r="I113" s="187">
        <v>60000</v>
      </c>
      <c r="J113" s="188">
        <f t="shared" si="5"/>
        <v>60</v>
      </c>
      <c r="K113" s="98">
        <v>60000</v>
      </c>
    </row>
    <row r="114" spans="1:11" ht="25.5">
      <c r="A114" s="97">
        <f t="shared" si="4"/>
        <v>102</v>
      </c>
      <c r="B114" s="93" t="s">
        <v>929</v>
      </c>
      <c r="C114" s="94" t="s">
        <v>161</v>
      </c>
      <c r="D114" s="94" t="s">
        <v>780</v>
      </c>
      <c r="E114" s="94" t="s">
        <v>72</v>
      </c>
      <c r="F114" s="95">
        <v>60000</v>
      </c>
      <c r="G114" s="95">
        <v>60000</v>
      </c>
      <c r="H114" s="186">
        <f t="shared" si="3"/>
        <v>50</v>
      </c>
      <c r="I114" s="187">
        <v>50000</v>
      </c>
      <c r="J114" s="188">
        <f t="shared" si="5"/>
        <v>50</v>
      </c>
      <c r="K114" s="98">
        <v>50000</v>
      </c>
    </row>
    <row r="115" spans="1:11" ht="25.5">
      <c r="A115" s="97">
        <f t="shared" si="4"/>
        <v>103</v>
      </c>
      <c r="B115" s="93" t="s">
        <v>372</v>
      </c>
      <c r="C115" s="94" t="s">
        <v>161</v>
      </c>
      <c r="D115" s="94" t="s">
        <v>780</v>
      </c>
      <c r="E115" s="94" t="s">
        <v>361</v>
      </c>
      <c r="F115" s="95">
        <v>60000</v>
      </c>
      <c r="G115" s="95">
        <v>60000</v>
      </c>
      <c r="H115" s="186">
        <f t="shared" si="3"/>
        <v>50</v>
      </c>
      <c r="I115" s="187">
        <v>50000</v>
      </c>
      <c r="J115" s="188">
        <f t="shared" si="5"/>
        <v>50</v>
      </c>
      <c r="K115" s="98">
        <v>50000</v>
      </c>
    </row>
    <row r="116" spans="1:11" ht="25.5">
      <c r="A116" s="97">
        <f t="shared" si="4"/>
        <v>104</v>
      </c>
      <c r="B116" s="93" t="s">
        <v>392</v>
      </c>
      <c r="C116" s="94" t="s">
        <v>161</v>
      </c>
      <c r="D116" s="94" t="s">
        <v>781</v>
      </c>
      <c r="E116" s="94" t="s">
        <v>72</v>
      </c>
      <c r="F116" s="95">
        <v>50000</v>
      </c>
      <c r="G116" s="95">
        <v>50000</v>
      </c>
      <c r="H116" s="186">
        <f t="shared" si="3"/>
        <v>30</v>
      </c>
      <c r="I116" s="187">
        <v>30000</v>
      </c>
      <c r="J116" s="188">
        <f t="shared" si="5"/>
        <v>30</v>
      </c>
      <c r="K116" s="98">
        <v>30000</v>
      </c>
    </row>
    <row r="117" spans="1:11" ht="25.5">
      <c r="A117" s="97">
        <f t="shared" si="4"/>
        <v>105</v>
      </c>
      <c r="B117" s="93" t="s">
        <v>372</v>
      </c>
      <c r="C117" s="94" t="s">
        <v>161</v>
      </c>
      <c r="D117" s="94" t="s">
        <v>781</v>
      </c>
      <c r="E117" s="94" t="s">
        <v>361</v>
      </c>
      <c r="F117" s="95">
        <v>50000</v>
      </c>
      <c r="G117" s="95">
        <v>50000</v>
      </c>
      <c r="H117" s="186">
        <f t="shared" si="3"/>
        <v>30</v>
      </c>
      <c r="I117" s="187">
        <v>30000</v>
      </c>
      <c r="J117" s="188">
        <f t="shared" si="5"/>
        <v>30</v>
      </c>
      <c r="K117" s="98">
        <v>30000</v>
      </c>
    </row>
    <row r="118" spans="1:11" ht="38.25">
      <c r="A118" s="97">
        <f t="shared" si="4"/>
        <v>106</v>
      </c>
      <c r="B118" s="93" t="s">
        <v>393</v>
      </c>
      <c r="C118" s="94" t="s">
        <v>161</v>
      </c>
      <c r="D118" s="94" t="s">
        <v>782</v>
      </c>
      <c r="E118" s="94" t="s">
        <v>72</v>
      </c>
      <c r="F118" s="95">
        <v>30000</v>
      </c>
      <c r="G118" s="95">
        <v>30000</v>
      </c>
      <c r="H118" s="186">
        <f t="shared" si="3"/>
        <v>171.49</v>
      </c>
      <c r="I118" s="187">
        <v>171490</v>
      </c>
      <c r="J118" s="188">
        <f t="shared" si="5"/>
        <v>171.49</v>
      </c>
      <c r="K118" s="98">
        <v>171490</v>
      </c>
    </row>
    <row r="119" spans="1:11" ht="25.5">
      <c r="A119" s="97">
        <f t="shared" si="4"/>
        <v>107</v>
      </c>
      <c r="B119" s="93" t="s">
        <v>372</v>
      </c>
      <c r="C119" s="94" t="s">
        <v>161</v>
      </c>
      <c r="D119" s="94" t="s">
        <v>782</v>
      </c>
      <c r="E119" s="94" t="s">
        <v>361</v>
      </c>
      <c r="F119" s="95">
        <v>30000</v>
      </c>
      <c r="G119" s="95">
        <v>30000</v>
      </c>
      <c r="H119" s="186">
        <f t="shared" si="3"/>
        <v>171.49</v>
      </c>
      <c r="I119" s="187">
        <v>171490</v>
      </c>
      <c r="J119" s="188">
        <f t="shared" si="5"/>
        <v>171.49</v>
      </c>
      <c r="K119" s="98">
        <v>171490</v>
      </c>
    </row>
    <row r="120" spans="1:11" ht="12.75">
      <c r="A120" s="97">
        <f t="shared" si="4"/>
        <v>108</v>
      </c>
      <c r="B120" s="93" t="s">
        <v>394</v>
      </c>
      <c r="C120" s="94" t="s">
        <v>161</v>
      </c>
      <c r="D120" s="94" t="s">
        <v>783</v>
      </c>
      <c r="E120" s="94" t="s">
        <v>72</v>
      </c>
      <c r="F120" s="95">
        <v>171490</v>
      </c>
      <c r="G120" s="95">
        <v>171490</v>
      </c>
      <c r="H120" s="186">
        <f t="shared" si="3"/>
        <v>10653.9</v>
      </c>
      <c r="I120" s="187">
        <v>10653900</v>
      </c>
      <c r="J120" s="188">
        <f t="shared" si="5"/>
        <v>10621.7</v>
      </c>
      <c r="K120" s="98">
        <v>10621700</v>
      </c>
    </row>
    <row r="121" spans="1:11" ht="25.5">
      <c r="A121" s="97">
        <f t="shared" si="4"/>
        <v>109</v>
      </c>
      <c r="B121" s="93" t="s">
        <v>378</v>
      </c>
      <c r="C121" s="94" t="s">
        <v>161</v>
      </c>
      <c r="D121" s="94" t="s">
        <v>783</v>
      </c>
      <c r="E121" s="94" t="s">
        <v>362</v>
      </c>
      <c r="F121" s="95">
        <v>171490</v>
      </c>
      <c r="G121" s="95">
        <v>171490</v>
      </c>
      <c r="H121" s="186">
        <f t="shared" si="3"/>
        <v>9105.483</v>
      </c>
      <c r="I121" s="187">
        <v>9105483</v>
      </c>
      <c r="J121" s="188">
        <f t="shared" si="5"/>
        <v>9105.483</v>
      </c>
      <c r="K121" s="98">
        <v>9105483</v>
      </c>
    </row>
    <row r="122" spans="1:11" ht="25.5">
      <c r="A122" s="97">
        <f t="shared" si="4"/>
        <v>110</v>
      </c>
      <c r="B122" s="93" t="s">
        <v>372</v>
      </c>
      <c r="C122" s="94" t="s">
        <v>161</v>
      </c>
      <c r="D122" s="94" t="s">
        <v>783</v>
      </c>
      <c r="E122" s="94" t="s">
        <v>361</v>
      </c>
      <c r="F122" s="95">
        <v>10653900</v>
      </c>
      <c r="G122" s="95">
        <v>10621700</v>
      </c>
      <c r="H122" s="186">
        <f t="shared" si="3"/>
        <v>1438.417</v>
      </c>
      <c r="I122" s="187">
        <v>1438417</v>
      </c>
      <c r="J122" s="188">
        <f t="shared" si="5"/>
        <v>1406.217</v>
      </c>
      <c r="K122" s="98">
        <v>1406217</v>
      </c>
    </row>
    <row r="123" spans="1:11" ht="12.75">
      <c r="A123" s="97">
        <f t="shared" si="4"/>
        <v>111</v>
      </c>
      <c r="B123" s="93" t="s">
        <v>379</v>
      </c>
      <c r="C123" s="94" t="s">
        <v>161</v>
      </c>
      <c r="D123" s="94" t="s">
        <v>783</v>
      </c>
      <c r="E123" s="94" t="s">
        <v>363</v>
      </c>
      <c r="F123" s="95">
        <v>9105483</v>
      </c>
      <c r="G123" s="95">
        <v>9105483</v>
      </c>
      <c r="H123" s="186">
        <f t="shared" si="3"/>
        <v>110</v>
      </c>
      <c r="I123" s="187">
        <v>110000</v>
      </c>
      <c r="J123" s="188">
        <f t="shared" si="5"/>
        <v>110</v>
      </c>
      <c r="K123" s="98">
        <v>110000</v>
      </c>
    </row>
    <row r="124" spans="1:11" ht="25.5">
      <c r="A124" s="97">
        <f t="shared" si="4"/>
        <v>112</v>
      </c>
      <c r="B124" s="93" t="s">
        <v>204</v>
      </c>
      <c r="C124" s="94" t="s">
        <v>282</v>
      </c>
      <c r="D124" s="94" t="s">
        <v>745</v>
      </c>
      <c r="E124" s="94" t="s">
        <v>72</v>
      </c>
      <c r="F124" s="95">
        <v>1438417</v>
      </c>
      <c r="G124" s="95">
        <v>1406217</v>
      </c>
      <c r="H124" s="186">
        <f t="shared" si="3"/>
        <v>1523.3</v>
      </c>
      <c r="I124" s="187">
        <v>1523300</v>
      </c>
      <c r="J124" s="188">
        <f t="shared" si="5"/>
        <v>1523.33</v>
      </c>
      <c r="K124" s="98">
        <v>1523330</v>
      </c>
    </row>
    <row r="125" spans="1:11" ht="38.25">
      <c r="A125" s="97">
        <f t="shared" si="4"/>
        <v>113</v>
      </c>
      <c r="B125" s="93" t="s">
        <v>1262</v>
      </c>
      <c r="C125" s="94" t="s">
        <v>282</v>
      </c>
      <c r="D125" s="94" t="s">
        <v>768</v>
      </c>
      <c r="E125" s="94" t="s">
        <v>72</v>
      </c>
      <c r="F125" s="95">
        <v>110000</v>
      </c>
      <c r="G125" s="95">
        <v>110000</v>
      </c>
      <c r="H125" s="186">
        <f t="shared" si="3"/>
        <v>1523.3</v>
      </c>
      <c r="I125" s="187">
        <v>1523300</v>
      </c>
      <c r="J125" s="188">
        <f t="shared" si="5"/>
        <v>1523.33</v>
      </c>
      <c r="K125" s="98">
        <v>1523330</v>
      </c>
    </row>
    <row r="126" spans="1:11" ht="76.5">
      <c r="A126" s="97">
        <f t="shared" si="4"/>
        <v>114</v>
      </c>
      <c r="B126" s="93" t="s">
        <v>1264</v>
      </c>
      <c r="C126" s="94" t="s">
        <v>282</v>
      </c>
      <c r="D126" s="94" t="s">
        <v>772</v>
      </c>
      <c r="E126" s="94" t="s">
        <v>72</v>
      </c>
      <c r="F126" s="95">
        <v>0</v>
      </c>
      <c r="G126" s="95">
        <v>0</v>
      </c>
      <c r="H126" s="186">
        <f t="shared" si="3"/>
        <v>1012</v>
      </c>
      <c r="I126" s="187">
        <v>1012000</v>
      </c>
      <c r="J126" s="188">
        <f t="shared" si="5"/>
        <v>1012</v>
      </c>
      <c r="K126" s="98">
        <v>1012000</v>
      </c>
    </row>
    <row r="127" spans="1:11" ht="38.25">
      <c r="A127" s="97">
        <f t="shared" si="4"/>
        <v>115</v>
      </c>
      <c r="B127" s="93" t="s">
        <v>928</v>
      </c>
      <c r="C127" s="94" t="s">
        <v>282</v>
      </c>
      <c r="D127" s="94" t="s">
        <v>774</v>
      </c>
      <c r="E127" s="94" t="s">
        <v>72</v>
      </c>
      <c r="F127" s="95">
        <v>0</v>
      </c>
      <c r="G127" s="95">
        <v>0</v>
      </c>
      <c r="H127" s="186">
        <f t="shared" si="3"/>
        <v>1012</v>
      </c>
      <c r="I127" s="187">
        <v>1012000</v>
      </c>
      <c r="J127" s="188">
        <f t="shared" si="5"/>
        <v>1012</v>
      </c>
      <c r="K127" s="98">
        <v>1012000</v>
      </c>
    </row>
    <row r="128" spans="1:11" ht="25.5">
      <c r="A128" s="97">
        <f t="shared" si="4"/>
        <v>116</v>
      </c>
      <c r="B128" s="93" t="s">
        <v>378</v>
      </c>
      <c r="C128" s="94" t="s">
        <v>282</v>
      </c>
      <c r="D128" s="94" t="s">
        <v>774</v>
      </c>
      <c r="E128" s="94" t="s">
        <v>362</v>
      </c>
      <c r="F128" s="95">
        <v>0</v>
      </c>
      <c r="G128" s="95">
        <v>0</v>
      </c>
      <c r="H128" s="186">
        <f t="shared" si="3"/>
        <v>1001.952</v>
      </c>
      <c r="I128" s="187">
        <v>1001952</v>
      </c>
      <c r="J128" s="188">
        <f t="shared" si="5"/>
        <v>1001.952</v>
      </c>
      <c r="K128" s="98">
        <v>1001952</v>
      </c>
    </row>
    <row r="129" spans="1:11" ht="25.5">
      <c r="A129" s="97">
        <f t="shared" si="4"/>
        <v>117</v>
      </c>
      <c r="B129" s="93" t="s">
        <v>372</v>
      </c>
      <c r="C129" s="94" t="s">
        <v>282</v>
      </c>
      <c r="D129" s="94" t="s">
        <v>774</v>
      </c>
      <c r="E129" s="94" t="s">
        <v>361</v>
      </c>
      <c r="F129" s="95">
        <v>0</v>
      </c>
      <c r="G129" s="95">
        <v>0</v>
      </c>
      <c r="H129" s="186">
        <f t="shared" si="3"/>
        <v>10.048</v>
      </c>
      <c r="I129" s="187">
        <v>10048</v>
      </c>
      <c r="J129" s="188">
        <f t="shared" si="5"/>
        <v>10.048</v>
      </c>
      <c r="K129" s="98">
        <v>10048</v>
      </c>
    </row>
    <row r="130" spans="1:11" ht="38.25">
      <c r="A130" s="97">
        <f t="shared" si="4"/>
        <v>118</v>
      </c>
      <c r="B130" s="93" t="s">
        <v>1267</v>
      </c>
      <c r="C130" s="94" t="s">
        <v>282</v>
      </c>
      <c r="D130" s="94" t="s">
        <v>784</v>
      </c>
      <c r="E130" s="94" t="s">
        <v>72</v>
      </c>
      <c r="F130" s="95">
        <v>0</v>
      </c>
      <c r="G130" s="95">
        <v>0</v>
      </c>
      <c r="H130" s="186">
        <f t="shared" si="3"/>
        <v>200</v>
      </c>
      <c r="I130" s="187">
        <v>200000</v>
      </c>
      <c r="J130" s="188">
        <f t="shared" si="5"/>
        <v>200</v>
      </c>
      <c r="K130" s="98">
        <v>200000</v>
      </c>
    </row>
    <row r="131" spans="1:11" ht="102">
      <c r="A131" s="97">
        <f t="shared" si="4"/>
        <v>119</v>
      </c>
      <c r="B131" s="93" t="s">
        <v>1268</v>
      </c>
      <c r="C131" s="94" t="s">
        <v>282</v>
      </c>
      <c r="D131" s="94" t="s">
        <v>785</v>
      </c>
      <c r="E131" s="94" t="s">
        <v>72</v>
      </c>
      <c r="F131" s="95">
        <v>1523300</v>
      </c>
      <c r="G131" s="95">
        <v>1523330</v>
      </c>
      <c r="H131" s="186">
        <f t="shared" si="3"/>
        <v>125</v>
      </c>
      <c r="I131" s="187">
        <v>125000</v>
      </c>
      <c r="J131" s="188">
        <f t="shared" si="5"/>
        <v>125</v>
      </c>
      <c r="K131" s="98">
        <v>125000</v>
      </c>
    </row>
    <row r="132" spans="1:11" ht="25.5">
      <c r="A132" s="97">
        <f t="shared" si="4"/>
        <v>120</v>
      </c>
      <c r="B132" s="93" t="s">
        <v>372</v>
      </c>
      <c r="C132" s="94" t="s">
        <v>282</v>
      </c>
      <c r="D132" s="94" t="s">
        <v>785</v>
      </c>
      <c r="E132" s="94" t="s">
        <v>361</v>
      </c>
      <c r="F132" s="95">
        <v>1523300</v>
      </c>
      <c r="G132" s="95">
        <v>1523330</v>
      </c>
      <c r="H132" s="186">
        <f t="shared" si="3"/>
        <v>125</v>
      </c>
      <c r="I132" s="187">
        <v>125000</v>
      </c>
      <c r="J132" s="188">
        <f t="shared" si="5"/>
        <v>125</v>
      </c>
      <c r="K132" s="98">
        <v>125000</v>
      </c>
    </row>
    <row r="133" spans="1:11" ht="102">
      <c r="A133" s="97">
        <f t="shared" si="4"/>
        <v>121</v>
      </c>
      <c r="B133" s="93" t="s">
        <v>1269</v>
      </c>
      <c r="C133" s="94" t="s">
        <v>282</v>
      </c>
      <c r="D133" s="94" t="s">
        <v>786</v>
      </c>
      <c r="E133" s="94" t="s">
        <v>72</v>
      </c>
      <c r="F133" s="95">
        <v>1012000</v>
      </c>
      <c r="G133" s="95">
        <v>1012000</v>
      </c>
      <c r="H133" s="186">
        <f t="shared" si="3"/>
        <v>75</v>
      </c>
      <c r="I133" s="187">
        <v>75000</v>
      </c>
      <c r="J133" s="188">
        <f t="shared" si="5"/>
        <v>75</v>
      </c>
      <c r="K133" s="98">
        <v>75000</v>
      </c>
    </row>
    <row r="134" spans="1:11" ht="25.5">
      <c r="A134" s="97">
        <f t="shared" si="4"/>
        <v>122</v>
      </c>
      <c r="B134" s="93" t="s">
        <v>372</v>
      </c>
      <c r="C134" s="94" t="s">
        <v>282</v>
      </c>
      <c r="D134" s="94" t="s">
        <v>786</v>
      </c>
      <c r="E134" s="94" t="s">
        <v>361</v>
      </c>
      <c r="F134" s="95">
        <v>1012000</v>
      </c>
      <c r="G134" s="95">
        <v>1012000</v>
      </c>
      <c r="H134" s="186">
        <f t="shared" si="3"/>
        <v>75</v>
      </c>
      <c r="I134" s="187">
        <v>75000</v>
      </c>
      <c r="J134" s="188">
        <f t="shared" si="5"/>
        <v>75</v>
      </c>
      <c r="K134" s="98">
        <v>75000</v>
      </c>
    </row>
    <row r="135" spans="1:11" ht="38.25">
      <c r="A135" s="97">
        <f t="shared" si="4"/>
        <v>123</v>
      </c>
      <c r="B135" s="93" t="s">
        <v>1263</v>
      </c>
      <c r="C135" s="94" t="s">
        <v>282</v>
      </c>
      <c r="D135" s="94" t="s">
        <v>769</v>
      </c>
      <c r="E135" s="94" t="s">
        <v>72</v>
      </c>
      <c r="F135" s="95">
        <v>1001952</v>
      </c>
      <c r="G135" s="95">
        <v>1001952</v>
      </c>
      <c r="H135" s="186">
        <f t="shared" si="3"/>
        <v>311.3</v>
      </c>
      <c r="I135" s="187">
        <v>311300</v>
      </c>
      <c r="J135" s="188">
        <f t="shared" si="5"/>
        <v>311.33</v>
      </c>
      <c r="K135" s="98">
        <v>311330</v>
      </c>
    </row>
    <row r="136" spans="1:11" ht="114.75">
      <c r="A136" s="97">
        <f t="shared" si="4"/>
        <v>124</v>
      </c>
      <c r="B136" s="93" t="s">
        <v>1270</v>
      </c>
      <c r="C136" s="94" t="s">
        <v>282</v>
      </c>
      <c r="D136" s="94" t="s">
        <v>787</v>
      </c>
      <c r="E136" s="94" t="s">
        <v>72</v>
      </c>
      <c r="F136" s="95">
        <v>10048</v>
      </c>
      <c r="G136" s="95">
        <v>10048</v>
      </c>
      <c r="H136" s="186">
        <f t="shared" si="3"/>
        <v>100.3</v>
      </c>
      <c r="I136" s="187">
        <v>100300</v>
      </c>
      <c r="J136" s="188">
        <f t="shared" si="5"/>
        <v>100.33</v>
      </c>
      <c r="K136" s="98">
        <v>100330</v>
      </c>
    </row>
    <row r="137" spans="1:11" ht="25.5">
      <c r="A137" s="97">
        <f t="shared" si="4"/>
        <v>125</v>
      </c>
      <c r="B137" s="93" t="s">
        <v>372</v>
      </c>
      <c r="C137" s="94" t="s">
        <v>282</v>
      </c>
      <c r="D137" s="94" t="s">
        <v>787</v>
      </c>
      <c r="E137" s="94" t="s">
        <v>361</v>
      </c>
      <c r="F137" s="95">
        <v>200000</v>
      </c>
      <c r="G137" s="95">
        <v>200000</v>
      </c>
      <c r="H137" s="186">
        <f t="shared" si="3"/>
        <v>100.3</v>
      </c>
      <c r="I137" s="187">
        <v>100300</v>
      </c>
      <c r="J137" s="188">
        <f t="shared" si="5"/>
        <v>100.33</v>
      </c>
      <c r="K137" s="98">
        <v>100330</v>
      </c>
    </row>
    <row r="138" spans="1:11" ht="76.5">
      <c r="A138" s="97">
        <f t="shared" si="4"/>
        <v>126</v>
      </c>
      <c r="B138" s="93" t="s">
        <v>1271</v>
      </c>
      <c r="C138" s="94" t="s">
        <v>282</v>
      </c>
      <c r="D138" s="94" t="s">
        <v>788</v>
      </c>
      <c r="E138" s="94" t="s">
        <v>72</v>
      </c>
      <c r="F138" s="95">
        <v>125000</v>
      </c>
      <c r="G138" s="95">
        <v>125000</v>
      </c>
      <c r="H138" s="186">
        <f t="shared" si="3"/>
        <v>97</v>
      </c>
      <c r="I138" s="187">
        <v>97000</v>
      </c>
      <c r="J138" s="188">
        <f t="shared" si="5"/>
        <v>97</v>
      </c>
      <c r="K138" s="98">
        <v>97000</v>
      </c>
    </row>
    <row r="139" spans="1:11" ht="25.5">
      <c r="A139" s="97">
        <f t="shared" si="4"/>
        <v>127</v>
      </c>
      <c r="B139" s="93" t="s">
        <v>372</v>
      </c>
      <c r="C139" s="94" t="s">
        <v>282</v>
      </c>
      <c r="D139" s="94" t="s">
        <v>788</v>
      </c>
      <c r="E139" s="94" t="s">
        <v>361</v>
      </c>
      <c r="F139" s="95">
        <v>125000</v>
      </c>
      <c r="G139" s="95">
        <v>125000</v>
      </c>
      <c r="H139" s="186">
        <f t="shared" si="3"/>
        <v>97</v>
      </c>
      <c r="I139" s="187">
        <v>97000</v>
      </c>
      <c r="J139" s="188">
        <f t="shared" si="5"/>
        <v>97</v>
      </c>
      <c r="K139" s="98">
        <v>97000</v>
      </c>
    </row>
    <row r="140" spans="1:11" ht="114.75">
      <c r="A140" s="97">
        <f t="shared" si="4"/>
        <v>128</v>
      </c>
      <c r="B140" s="93" t="s">
        <v>1272</v>
      </c>
      <c r="C140" s="94" t="s">
        <v>282</v>
      </c>
      <c r="D140" s="94" t="s">
        <v>789</v>
      </c>
      <c r="E140" s="94" t="s">
        <v>72</v>
      </c>
      <c r="F140" s="95">
        <v>75000</v>
      </c>
      <c r="G140" s="95">
        <v>75000</v>
      </c>
      <c r="H140" s="186">
        <f t="shared" si="3"/>
        <v>114</v>
      </c>
      <c r="I140" s="187">
        <v>114000</v>
      </c>
      <c r="J140" s="188">
        <f t="shared" si="5"/>
        <v>114</v>
      </c>
      <c r="K140" s="98">
        <v>114000</v>
      </c>
    </row>
    <row r="141" spans="1:11" ht="25.5">
      <c r="A141" s="97">
        <f t="shared" si="4"/>
        <v>129</v>
      </c>
      <c r="B141" s="93" t="s">
        <v>372</v>
      </c>
      <c r="C141" s="94" t="s">
        <v>282</v>
      </c>
      <c r="D141" s="94" t="s">
        <v>789</v>
      </c>
      <c r="E141" s="94" t="s">
        <v>361</v>
      </c>
      <c r="F141" s="95">
        <v>75000</v>
      </c>
      <c r="G141" s="95">
        <v>75000</v>
      </c>
      <c r="H141" s="186">
        <f t="shared" si="3"/>
        <v>114</v>
      </c>
      <c r="I141" s="187">
        <v>114000</v>
      </c>
      <c r="J141" s="188">
        <f t="shared" si="5"/>
        <v>114</v>
      </c>
      <c r="K141" s="98">
        <v>114000</v>
      </c>
    </row>
    <row r="142" spans="1:11" ht="12.75">
      <c r="A142" s="97">
        <f t="shared" si="4"/>
        <v>130</v>
      </c>
      <c r="B142" s="93" t="s">
        <v>205</v>
      </c>
      <c r="C142" s="94" t="s">
        <v>162</v>
      </c>
      <c r="D142" s="94" t="s">
        <v>745</v>
      </c>
      <c r="E142" s="94" t="s">
        <v>72</v>
      </c>
      <c r="F142" s="95">
        <v>311300</v>
      </c>
      <c r="G142" s="95">
        <v>311330</v>
      </c>
      <c r="H142" s="186">
        <f aca="true" t="shared" si="6" ref="H142:H205">I142/1000</f>
        <v>4302.6</v>
      </c>
      <c r="I142" s="187">
        <v>4302600</v>
      </c>
      <c r="J142" s="188">
        <f t="shared" si="5"/>
        <v>4302.6</v>
      </c>
      <c r="K142" s="98">
        <v>4302600</v>
      </c>
    </row>
    <row r="143" spans="1:11" ht="12.75">
      <c r="A143" s="97">
        <f aca="true" t="shared" si="7" ref="A143:A206">1+A142</f>
        <v>131</v>
      </c>
      <c r="B143" s="93" t="s">
        <v>206</v>
      </c>
      <c r="C143" s="94" t="s">
        <v>163</v>
      </c>
      <c r="D143" s="94" t="s">
        <v>745</v>
      </c>
      <c r="E143" s="94" t="s">
        <v>72</v>
      </c>
      <c r="F143" s="95">
        <v>100300</v>
      </c>
      <c r="G143" s="95">
        <v>100330</v>
      </c>
      <c r="H143" s="186">
        <f t="shared" si="6"/>
        <v>2033.6</v>
      </c>
      <c r="I143" s="187">
        <v>2033600</v>
      </c>
      <c r="J143" s="188">
        <f aca="true" t="shared" si="8" ref="J143:J206">K143/1000</f>
        <v>2033.6</v>
      </c>
      <c r="K143" s="98">
        <v>2033600</v>
      </c>
    </row>
    <row r="144" spans="1:11" ht="51">
      <c r="A144" s="97">
        <f t="shared" si="7"/>
        <v>132</v>
      </c>
      <c r="B144" s="93" t="s">
        <v>1273</v>
      </c>
      <c r="C144" s="94" t="s">
        <v>163</v>
      </c>
      <c r="D144" s="94" t="s">
        <v>790</v>
      </c>
      <c r="E144" s="94" t="s">
        <v>72</v>
      </c>
      <c r="F144" s="95">
        <v>100300</v>
      </c>
      <c r="G144" s="95">
        <v>100330</v>
      </c>
      <c r="H144" s="186">
        <f t="shared" si="6"/>
        <v>1362</v>
      </c>
      <c r="I144" s="187">
        <v>1362000</v>
      </c>
      <c r="J144" s="188">
        <f t="shared" si="8"/>
        <v>1362</v>
      </c>
      <c r="K144" s="98">
        <v>1362000</v>
      </c>
    </row>
    <row r="145" spans="1:11" ht="51">
      <c r="A145" s="97">
        <f t="shared" si="7"/>
        <v>133</v>
      </c>
      <c r="B145" s="93" t="s">
        <v>395</v>
      </c>
      <c r="C145" s="94" t="s">
        <v>163</v>
      </c>
      <c r="D145" s="94" t="s">
        <v>791</v>
      </c>
      <c r="E145" s="94" t="s">
        <v>72</v>
      </c>
      <c r="F145" s="95">
        <v>97000</v>
      </c>
      <c r="G145" s="95">
        <v>97000</v>
      </c>
      <c r="H145" s="186">
        <f t="shared" si="6"/>
        <v>1362</v>
      </c>
      <c r="I145" s="187">
        <v>1362000</v>
      </c>
      <c r="J145" s="188">
        <f t="shared" si="8"/>
        <v>1362</v>
      </c>
      <c r="K145" s="98">
        <v>1362000</v>
      </c>
    </row>
    <row r="146" spans="1:11" ht="25.5">
      <c r="A146" s="97">
        <f t="shared" si="7"/>
        <v>134</v>
      </c>
      <c r="B146" s="93" t="s">
        <v>396</v>
      </c>
      <c r="C146" s="94" t="s">
        <v>163</v>
      </c>
      <c r="D146" s="94" t="s">
        <v>792</v>
      </c>
      <c r="E146" s="94" t="s">
        <v>72</v>
      </c>
      <c r="F146" s="95">
        <v>97000</v>
      </c>
      <c r="G146" s="95">
        <v>97000</v>
      </c>
      <c r="H146" s="186">
        <f t="shared" si="6"/>
        <v>40</v>
      </c>
      <c r="I146" s="187">
        <v>40000</v>
      </c>
      <c r="J146" s="188">
        <f t="shared" si="8"/>
        <v>40</v>
      </c>
      <c r="K146" s="98">
        <v>40000</v>
      </c>
    </row>
    <row r="147" spans="1:11" ht="12.75">
      <c r="A147" s="97">
        <f t="shared" si="7"/>
        <v>135</v>
      </c>
      <c r="B147" s="93" t="s">
        <v>926</v>
      </c>
      <c r="C147" s="94" t="s">
        <v>163</v>
      </c>
      <c r="D147" s="94" t="s">
        <v>792</v>
      </c>
      <c r="E147" s="94" t="s">
        <v>756</v>
      </c>
      <c r="F147" s="95">
        <v>114000</v>
      </c>
      <c r="G147" s="95">
        <v>114000</v>
      </c>
      <c r="H147" s="186">
        <f t="shared" si="6"/>
        <v>40</v>
      </c>
      <c r="I147" s="187">
        <v>40000</v>
      </c>
      <c r="J147" s="188">
        <f t="shared" si="8"/>
        <v>40</v>
      </c>
      <c r="K147" s="98">
        <v>40000</v>
      </c>
    </row>
    <row r="148" spans="1:11" ht="51">
      <c r="A148" s="97">
        <f t="shared" si="7"/>
        <v>136</v>
      </c>
      <c r="B148" s="93" t="s">
        <v>398</v>
      </c>
      <c r="C148" s="94" t="s">
        <v>163</v>
      </c>
      <c r="D148" s="94" t="s">
        <v>793</v>
      </c>
      <c r="E148" s="94" t="s">
        <v>72</v>
      </c>
      <c r="F148" s="95">
        <v>114000</v>
      </c>
      <c r="G148" s="95">
        <v>114000</v>
      </c>
      <c r="H148" s="186">
        <f t="shared" si="6"/>
        <v>100</v>
      </c>
      <c r="I148" s="187">
        <v>100000</v>
      </c>
      <c r="J148" s="188">
        <f t="shared" si="8"/>
        <v>100</v>
      </c>
      <c r="K148" s="98">
        <v>100000</v>
      </c>
    </row>
    <row r="149" spans="1:11" ht="25.5">
      <c r="A149" s="97">
        <f t="shared" si="7"/>
        <v>137</v>
      </c>
      <c r="B149" s="93" t="s">
        <v>372</v>
      </c>
      <c r="C149" s="94" t="s">
        <v>163</v>
      </c>
      <c r="D149" s="94" t="s">
        <v>793</v>
      </c>
      <c r="E149" s="94" t="s">
        <v>361</v>
      </c>
      <c r="F149" s="95">
        <v>4302600</v>
      </c>
      <c r="G149" s="95">
        <v>4302600</v>
      </c>
      <c r="H149" s="186">
        <f t="shared" si="6"/>
        <v>82.5</v>
      </c>
      <c r="I149" s="187">
        <v>82500</v>
      </c>
      <c r="J149" s="188">
        <f t="shared" si="8"/>
        <v>82.5</v>
      </c>
      <c r="K149" s="98">
        <v>82500</v>
      </c>
    </row>
    <row r="150" spans="1:11" ht="12.75">
      <c r="A150" s="97">
        <f t="shared" si="7"/>
        <v>138</v>
      </c>
      <c r="B150" s="93" t="s">
        <v>926</v>
      </c>
      <c r="C150" s="94" t="s">
        <v>163</v>
      </c>
      <c r="D150" s="94" t="s">
        <v>793</v>
      </c>
      <c r="E150" s="94" t="s">
        <v>756</v>
      </c>
      <c r="F150" s="95">
        <v>2033600</v>
      </c>
      <c r="G150" s="95">
        <v>2033600</v>
      </c>
      <c r="H150" s="186">
        <f t="shared" si="6"/>
        <v>17.5</v>
      </c>
      <c r="I150" s="187">
        <v>17500</v>
      </c>
      <c r="J150" s="188">
        <f t="shared" si="8"/>
        <v>17.5</v>
      </c>
      <c r="K150" s="98">
        <v>17500</v>
      </c>
    </row>
    <row r="151" spans="1:11" ht="38.25">
      <c r="A151" s="97">
        <f t="shared" si="7"/>
        <v>139</v>
      </c>
      <c r="B151" s="93" t="s">
        <v>399</v>
      </c>
      <c r="C151" s="94" t="s">
        <v>163</v>
      </c>
      <c r="D151" s="94" t="s">
        <v>794</v>
      </c>
      <c r="E151" s="94" t="s">
        <v>72</v>
      </c>
      <c r="F151" s="95">
        <v>1362000</v>
      </c>
      <c r="G151" s="95">
        <v>1362000</v>
      </c>
      <c r="H151" s="186">
        <f t="shared" si="6"/>
        <v>400</v>
      </c>
      <c r="I151" s="187">
        <v>400000</v>
      </c>
      <c r="J151" s="188">
        <f t="shared" si="8"/>
        <v>400</v>
      </c>
      <c r="K151" s="98">
        <v>400000</v>
      </c>
    </row>
    <row r="152" spans="1:11" ht="51">
      <c r="A152" s="97">
        <f t="shared" si="7"/>
        <v>140</v>
      </c>
      <c r="B152" s="93" t="s">
        <v>1190</v>
      </c>
      <c r="C152" s="94" t="s">
        <v>163</v>
      </c>
      <c r="D152" s="94" t="s">
        <v>794</v>
      </c>
      <c r="E152" s="94" t="s">
        <v>357</v>
      </c>
      <c r="F152" s="95">
        <v>1362000</v>
      </c>
      <c r="G152" s="95">
        <v>1362000</v>
      </c>
      <c r="H152" s="186">
        <f t="shared" si="6"/>
        <v>400</v>
      </c>
      <c r="I152" s="187">
        <v>400000</v>
      </c>
      <c r="J152" s="188">
        <f t="shared" si="8"/>
        <v>400</v>
      </c>
      <c r="K152" s="98">
        <v>400000</v>
      </c>
    </row>
    <row r="153" spans="1:11" ht="38.25">
      <c r="A153" s="97">
        <f t="shared" si="7"/>
        <v>141</v>
      </c>
      <c r="B153" s="93" t="s">
        <v>400</v>
      </c>
      <c r="C153" s="94" t="s">
        <v>163</v>
      </c>
      <c r="D153" s="94" t="s">
        <v>795</v>
      </c>
      <c r="E153" s="94" t="s">
        <v>72</v>
      </c>
      <c r="F153" s="95">
        <v>40000</v>
      </c>
      <c r="G153" s="95">
        <v>40000</v>
      </c>
      <c r="H153" s="186">
        <f t="shared" si="6"/>
        <v>300</v>
      </c>
      <c r="I153" s="187">
        <v>300000</v>
      </c>
      <c r="J153" s="188">
        <f t="shared" si="8"/>
        <v>300</v>
      </c>
      <c r="K153" s="98">
        <v>300000</v>
      </c>
    </row>
    <row r="154" spans="1:11" ht="51">
      <c r="A154" s="97">
        <f t="shared" si="7"/>
        <v>142</v>
      </c>
      <c r="B154" s="93" t="s">
        <v>1190</v>
      </c>
      <c r="C154" s="94" t="s">
        <v>163</v>
      </c>
      <c r="D154" s="94" t="s">
        <v>795</v>
      </c>
      <c r="E154" s="94" t="s">
        <v>357</v>
      </c>
      <c r="F154" s="95">
        <v>40000</v>
      </c>
      <c r="G154" s="95">
        <v>40000</v>
      </c>
      <c r="H154" s="186">
        <f t="shared" si="6"/>
        <v>300</v>
      </c>
      <c r="I154" s="187">
        <v>300000</v>
      </c>
      <c r="J154" s="188">
        <f t="shared" si="8"/>
        <v>300</v>
      </c>
      <c r="K154" s="98">
        <v>300000</v>
      </c>
    </row>
    <row r="155" spans="1:11" ht="38.25">
      <c r="A155" s="97">
        <f t="shared" si="7"/>
        <v>143</v>
      </c>
      <c r="B155" s="93" t="s">
        <v>401</v>
      </c>
      <c r="C155" s="94" t="s">
        <v>163</v>
      </c>
      <c r="D155" s="94" t="s">
        <v>796</v>
      </c>
      <c r="E155" s="94" t="s">
        <v>72</v>
      </c>
      <c r="F155" s="95">
        <v>100000</v>
      </c>
      <c r="G155" s="95">
        <v>100000</v>
      </c>
      <c r="H155" s="186">
        <f t="shared" si="6"/>
        <v>130</v>
      </c>
      <c r="I155" s="187">
        <v>130000</v>
      </c>
      <c r="J155" s="188">
        <f t="shared" si="8"/>
        <v>130</v>
      </c>
      <c r="K155" s="98">
        <v>130000</v>
      </c>
    </row>
    <row r="156" spans="1:11" ht="25.5">
      <c r="A156" s="97">
        <f t="shared" si="7"/>
        <v>144</v>
      </c>
      <c r="B156" s="93" t="s">
        <v>372</v>
      </c>
      <c r="C156" s="94" t="s">
        <v>163</v>
      </c>
      <c r="D156" s="94" t="s">
        <v>796</v>
      </c>
      <c r="E156" s="94" t="s">
        <v>361</v>
      </c>
      <c r="F156" s="95">
        <v>82500</v>
      </c>
      <c r="G156" s="95">
        <v>82500</v>
      </c>
      <c r="H156" s="186">
        <f t="shared" si="6"/>
        <v>130</v>
      </c>
      <c r="I156" s="187">
        <v>130000</v>
      </c>
      <c r="J156" s="188">
        <f t="shared" si="8"/>
        <v>130</v>
      </c>
      <c r="K156" s="98">
        <v>130000</v>
      </c>
    </row>
    <row r="157" spans="1:11" ht="38.25">
      <c r="A157" s="97">
        <f t="shared" si="7"/>
        <v>145</v>
      </c>
      <c r="B157" s="93" t="s">
        <v>402</v>
      </c>
      <c r="C157" s="94" t="s">
        <v>163</v>
      </c>
      <c r="D157" s="94" t="s">
        <v>797</v>
      </c>
      <c r="E157" s="94" t="s">
        <v>72</v>
      </c>
      <c r="F157" s="95">
        <v>17500</v>
      </c>
      <c r="G157" s="95">
        <v>17500</v>
      </c>
      <c r="H157" s="186">
        <f t="shared" si="6"/>
        <v>92</v>
      </c>
      <c r="I157" s="187">
        <v>92000</v>
      </c>
      <c r="J157" s="188">
        <f t="shared" si="8"/>
        <v>92</v>
      </c>
      <c r="K157" s="98">
        <v>92000</v>
      </c>
    </row>
    <row r="158" spans="1:11" ht="25.5">
      <c r="A158" s="97">
        <f t="shared" si="7"/>
        <v>146</v>
      </c>
      <c r="B158" s="93" t="s">
        <v>372</v>
      </c>
      <c r="C158" s="94" t="s">
        <v>163</v>
      </c>
      <c r="D158" s="94" t="s">
        <v>797</v>
      </c>
      <c r="E158" s="94" t="s">
        <v>361</v>
      </c>
      <c r="F158" s="95">
        <v>400000</v>
      </c>
      <c r="G158" s="95">
        <v>400000</v>
      </c>
      <c r="H158" s="186">
        <f t="shared" si="6"/>
        <v>92</v>
      </c>
      <c r="I158" s="187">
        <v>92000</v>
      </c>
      <c r="J158" s="188">
        <f t="shared" si="8"/>
        <v>92</v>
      </c>
      <c r="K158" s="98">
        <v>92000</v>
      </c>
    </row>
    <row r="159" spans="1:11" ht="38.25">
      <c r="A159" s="97">
        <f t="shared" si="7"/>
        <v>147</v>
      </c>
      <c r="B159" s="93" t="s">
        <v>930</v>
      </c>
      <c r="C159" s="94" t="s">
        <v>163</v>
      </c>
      <c r="D159" s="94" t="s">
        <v>799</v>
      </c>
      <c r="E159" s="94" t="s">
        <v>72</v>
      </c>
      <c r="F159" s="95">
        <v>400000</v>
      </c>
      <c r="G159" s="95">
        <v>400000</v>
      </c>
      <c r="H159" s="186">
        <f t="shared" si="6"/>
        <v>300</v>
      </c>
      <c r="I159" s="187">
        <v>300000</v>
      </c>
      <c r="J159" s="188">
        <f t="shared" si="8"/>
        <v>300</v>
      </c>
      <c r="K159" s="98">
        <v>300000</v>
      </c>
    </row>
    <row r="160" spans="1:11" ht="51">
      <c r="A160" s="97">
        <f t="shared" si="7"/>
        <v>148</v>
      </c>
      <c r="B160" s="93" t="s">
        <v>1190</v>
      </c>
      <c r="C160" s="94" t="s">
        <v>163</v>
      </c>
      <c r="D160" s="94" t="s">
        <v>799</v>
      </c>
      <c r="E160" s="94" t="s">
        <v>357</v>
      </c>
      <c r="F160" s="95">
        <v>300000</v>
      </c>
      <c r="G160" s="95">
        <v>300000</v>
      </c>
      <c r="H160" s="186">
        <f t="shared" si="6"/>
        <v>300</v>
      </c>
      <c r="I160" s="187">
        <v>300000</v>
      </c>
      <c r="J160" s="188">
        <f t="shared" si="8"/>
        <v>300</v>
      </c>
      <c r="K160" s="98">
        <v>300000</v>
      </c>
    </row>
    <row r="161" spans="1:11" ht="12.75">
      <c r="A161" s="97">
        <f t="shared" si="7"/>
        <v>149</v>
      </c>
      <c r="B161" s="93" t="s">
        <v>353</v>
      </c>
      <c r="C161" s="94" t="s">
        <v>163</v>
      </c>
      <c r="D161" s="94" t="s">
        <v>746</v>
      </c>
      <c r="E161" s="94" t="s">
        <v>72</v>
      </c>
      <c r="F161" s="95">
        <v>300000</v>
      </c>
      <c r="G161" s="95">
        <v>300000</v>
      </c>
      <c r="H161" s="186">
        <f t="shared" si="6"/>
        <v>671.6</v>
      </c>
      <c r="I161" s="187">
        <v>671600</v>
      </c>
      <c r="J161" s="188">
        <f t="shared" si="8"/>
        <v>671.6</v>
      </c>
      <c r="K161" s="98">
        <v>671600</v>
      </c>
    </row>
    <row r="162" spans="1:11" ht="51">
      <c r="A162" s="97">
        <f t="shared" si="7"/>
        <v>150</v>
      </c>
      <c r="B162" s="93" t="s">
        <v>931</v>
      </c>
      <c r="C162" s="94" t="s">
        <v>163</v>
      </c>
      <c r="D162" s="94" t="s">
        <v>801</v>
      </c>
      <c r="E162" s="94" t="s">
        <v>72</v>
      </c>
      <c r="F162" s="95">
        <v>130000</v>
      </c>
      <c r="G162" s="95">
        <v>130000</v>
      </c>
      <c r="H162" s="186">
        <f t="shared" si="6"/>
        <v>671.6</v>
      </c>
      <c r="I162" s="187">
        <v>671600</v>
      </c>
      <c r="J162" s="188">
        <f t="shared" si="8"/>
        <v>671.6</v>
      </c>
      <c r="K162" s="98">
        <v>671600</v>
      </c>
    </row>
    <row r="163" spans="1:11" ht="25.5">
      <c r="A163" s="97">
        <f t="shared" si="7"/>
        <v>151</v>
      </c>
      <c r="B163" s="93" t="s">
        <v>372</v>
      </c>
      <c r="C163" s="94" t="s">
        <v>163</v>
      </c>
      <c r="D163" s="94" t="s">
        <v>801</v>
      </c>
      <c r="E163" s="94" t="s">
        <v>361</v>
      </c>
      <c r="F163" s="95">
        <v>130000</v>
      </c>
      <c r="G163" s="95">
        <v>130000</v>
      </c>
      <c r="H163" s="186">
        <f t="shared" si="6"/>
        <v>671.6</v>
      </c>
      <c r="I163" s="187">
        <v>671600</v>
      </c>
      <c r="J163" s="188">
        <f t="shared" si="8"/>
        <v>671.6</v>
      </c>
      <c r="K163" s="98">
        <v>671600</v>
      </c>
    </row>
    <row r="164" spans="1:11" ht="12.75">
      <c r="A164" s="97">
        <f t="shared" si="7"/>
        <v>152</v>
      </c>
      <c r="B164" s="93" t="s">
        <v>600</v>
      </c>
      <c r="C164" s="94" t="s">
        <v>601</v>
      </c>
      <c r="D164" s="94" t="s">
        <v>745</v>
      </c>
      <c r="E164" s="94" t="s">
        <v>72</v>
      </c>
      <c r="F164" s="95">
        <v>92000</v>
      </c>
      <c r="G164" s="95">
        <v>92000</v>
      </c>
      <c r="H164" s="186">
        <f t="shared" si="6"/>
        <v>250</v>
      </c>
      <c r="I164" s="187">
        <v>250000</v>
      </c>
      <c r="J164" s="188">
        <f t="shared" si="8"/>
        <v>250</v>
      </c>
      <c r="K164" s="98">
        <v>250000</v>
      </c>
    </row>
    <row r="165" spans="1:11" ht="38.25">
      <c r="A165" s="97">
        <f t="shared" si="7"/>
        <v>153</v>
      </c>
      <c r="B165" s="93" t="s">
        <v>1262</v>
      </c>
      <c r="C165" s="94" t="s">
        <v>601</v>
      </c>
      <c r="D165" s="94" t="s">
        <v>768</v>
      </c>
      <c r="E165" s="94" t="s">
        <v>72</v>
      </c>
      <c r="F165" s="95">
        <v>92000</v>
      </c>
      <c r="G165" s="95">
        <v>92000</v>
      </c>
      <c r="H165" s="186">
        <f t="shared" si="6"/>
        <v>250</v>
      </c>
      <c r="I165" s="187">
        <v>250000</v>
      </c>
      <c r="J165" s="188">
        <f t="shared" si="8"/>
        <v>250</v>
      </c>
      <c r="K165" s="98">
        <v>250000</v>
      </c>
    </row>
    <row r="166" spans="1:11" ht="76.5">
      <c r="A166" s="97">
        <f t="shared" si="7"/>
        <v>154</v>
      </c>
      <c r="B166" s="93" t="s">
        <v>1264</v>
      </c>
      <c r="C166" s="94" t="s">
        <v>601</v>
      </c>
      <c r="D166" s="94" t="s">
        <v>772</v>
      </c>
      <c r="E166" s="94" t="s">
        <v>72</v>
      </c>
      <c r="F166" s="95">
        <v>300000</v>
      </c>
      <c r="G166" s="95">
        <v>300000</v>
      </c>
      <c r="H166" s="186">
        <f t="shared" si="6"/>
        <v>250</v>
      </c>
      <c r="I166" s="187">
        <v>250000</v>
      </c>
      <c r="J166" s="188">
        <f t="shared" si="8"/>
        <v>250</v>
      </c>
      <c r="K166" s="98">
        <v>250000</v>
      </c>
    </row>
    <row r="167" spans="1:11" ht="63.75">
      <c r="A167" s="97">
        <f t="shared" si="7"/>
        <v>155</v>
      </c>
      <c r="B167" s="93" t="s">
        <v>390</v>
      </c>
      <c r="C167" s="94" t="s">
        <v>601</v>
      </c>
      <c r="D167" s="94" t="s">
        <v>802</v>
      </c>
      <c r="E167" s="94" t="s">
        <v>72</v>
      </c>
      <c r="F167" s="95">
        <v>300000</v>
      </c>
      <c r="G167" s="95">
        <v>300000</v>
      </c>
      <c r="H167" s="186">
        <f t="shared" si="6"/>
        <v>250</v>
      </c>
      <c r="I167" s="187">
        <v>250000</v>
      </c>
      <c r="J167" s="188">
        <f t="shared" si="8"/>
        <v>250</v>
      </c>
      <c r="K167" s="98">
        <v>250000</v>
      </c>
    </row>
    <row r="168" spans="1:11" ht="25.5">
      <c r="A168" s="97">
        <f t="shared" si="7"/>
        <v>156</v>
      </c>
      <c r="B168" s="93" t="s">
        <v>378</v>
      </c>
      <c r="C168" s="94" t="s">
        <v>601</v>
      </c>
      <c r="D168" s="94" t="s">
        <v>802</v>
      </c>
      <c r="E168" s="94" t="s">
        <v>362</v>
      </c>
      <c r="F168" s="95">
        <v>671600</v>
      </c>
      <c r="G168" s="95">
        <v>671600</v>
      </c>
      <c r="H168" s="186">
        <f t="shared" si="6"/>
        <v>210.66</v>
      </c>
      <c r="I168" s="187">
        <v>210660</v>
      </c>
      <c r="J168" s="188">
        <f t="shared" si="8"/>
        <v>210.66</v>
      </c>
      <c r="K168" s="98">
        <v>210660</v>
      </c>
    </row>
    <row r="169" spans="1:11" ht="25.5">
      <c r="A169" s="97">
        <f t="shared" si="7"/>
        <v>157</v>
      </c>
      <c r="B169" s="93" t="s">
        <v>372</v>
      </c>
      <c r="C169" s="94" t="s">
        <v>601</v>
      </c>
      <c r="D169" s="94" t="s">
        <v>802</v>
      </c>
      <c r="E169" s="94" t="s">
        <v>361</v>
      </c>
      <c r="F169" s="95">
        <v>671600</v>
      </c>
      <c r="G169" s="95">
        <v>671600</v>
      </c>
      <c r="H169" s="186">
        <f t="shared" si="6"/>
        <v>25</v>
      </c>
      <c r="I169" s="187">
        <v>25000</v>
      </c>
      <c r="J169" s="188">
        <f t="shared" si="8"/>
        <v>25</v>
      </c>
      <c r="K169" s="98">
        <v>25000</v>
      </c>
    </row>
    <row r="170" spans="1:11" ht="12.75">
      <c r="A170" s="97">
        <f t="shared" si="7"/>
        <v>158</v>
      </c>
      <c r="B170" s="93" t="s">
        <v>379</v>
      </c>
      <c r="C170" s="94" t="s">
        <v>601</v>
      </c>
      <c r="D170" s="94" t="s">
        <v>802</v>
      </c>
      <c r="E170" s="94" t="s">
        <v>363</v>
      </c>
      <c r="F170" s="95">
        <v>671600</v>
      </c>
      <c r="G170" s="95">
        <v>671600</v>
      </c>
      <c r="H170" s="186">
        <f t="shared" si="6"/>
        <v>14.34</v>
      </c>
      <c r="I170" s="187">
        <v>14340</v>
      </c>
      <c r="J170" s="188">
        <f t="shared" si="8"/>
        <v>14.34</v>
      </c>
      <c r="K170" s="98">
        <v>14340</v>
      </c>
    </row>
    <row r="171" spans="1:11" ht="12.75">
      <c r="A171" s="97">
        <f t="shared" si="7"/>
        <v>159</v>
      </c>
      <c r="B171" s="93" t="s">
        <v>208</v>
      </c>
      <c r="C171" s="94" t="s">
        <v>164</v>
      </c>
      <c r="D171" s="94" t="s">
        <v>745</v>
      </c>
      <c r="E171" s="94" t="s">
        <v>72</v>
      </c>
      <c r="F171" s="95">
        <v>250000</v>
      </c>
      <c r="G171" s="95">
        <v>250000</v>
      </c>
      <c r="H171" s="186">
        <f t="shared" si="6"/>
        <v>2019</v>
      </c>
      <c r="I171" s="187">
        <v>2019000</v>
      </c>
      <c r="J171" s="188">
        <f t="shared" si="8"/>
        <v>2019</v>
      </c>
      <c r="K171" s="98">
        <v>2019000</v>
      </c>
    </row>
    <row r="172" spans="1:11" ht="51">
      <c r="A172" s="97">
        <f t="shared" si="7"/>
        <v>160</v>
      </c>
      <c r="B172" s="93" t="s">
        <v>1275</v>
      </c>
      <c r="C172" s="94" t="s">
        <v>164</v>
      </c>
      <c r="D172" s="94" t="s">
        <v>807</v>
      </c>
      <c r="E172" s="94" t="s">
        <v>72</v>
      </c>
      <c r="F172" s="95">
        <v>250000</v>
      </c>
      <c r="G172" s="95">
        <v>250000</v>
      </c>
      <c r="H172" s="186">
        <f t="shared" si="6"/>
        <v>1914</v>
      </c>
      <c r="I172" s="187">
        <v>1914000</v>
      </c>
      <c r="J172" s="188">
        <f t="shared" si="8"/>
        <v>1914</v>
      </c>
      <c r="K172" s="98">
        <v>1914000</v>
      </c>
    </row>
    <row r="173" spans="1:11" ht="38.25">
      <c r="A173" s="97">
        <f t="shared" si="7"/>
        <v>161</v>
      </c>
      <c r="B173" s="93" t="s">
        <v>997</v>
      </c>
      <c r="C173" s="94" t="s">
        <v>164</v>
      </c>
      <c r="D173" s="94" t="s">
        <v>808</v>
      </c>
      <c r="E173" s="94" t="s">
        <v>72</v>
      </c>
      <c r="F173" s="95">
        <v>250000</v>
      </c>
      <c r="G173" s="95">
        <v>250000</v>
      </c>
      <c r="H173" s="186">
        <f t="shared" si="6"/>
        <v>390</v>
      </c>
      <c r="I173" s="187">
        <v>390000</v>
      </c>
      <c r="J173" s="188">
        <f t="shared" si="8"/>
        <v>390</v>
      </c>
      <c r="K173" s="98">
        <v>390000</v>
      </c>
    </row>
    <row r="174" spans="1:11" ht="38.25">
      <c r="A174" s="97">
        <f t="shared" si="7"/>
        <v>162</v>
      </c>
      <c r="B174" s="93" t="s">
        <v>405</v>
      </c>
      <c r="C174" s="94" t="s">
        <v>164</v>
      </c>
      <c r="D174" s="94" t="s">
        <v>809</v>
      </c>
      <c r="E174" s="94" t="s">
        <v>72</v>
      </c>
      <c r="F174" s="95">
        <v>250000</v>
      </c>
      <c r="G174" s="95">
        <v>250000</v>
      </c>
      <c r="H174" s="186">
        <f t="shared" si="6"/>
        <v>390</v>
      </c>
      <c r="I174" s="187">
        <v>390000</v>
      </c>
      <c r="J174" s="188">
        <f t="shared" si="8"/>
        <v>390</v>
      </c>
      <c r="K174" s="98">
        <v>390000</v>
      </c>
    </row>
    <row r="175" spans="1:11" ht="25.5">
      <c r="A175" s="97">
        <f t="shared" si="7"/>
        <v>163</v>
      </c>
      <c r="B175" s="93" t="s">
        <v>372</v>
      </c>
      <c r="C175" s="94" t="s">
        <v>164</v>
      </c>
      <c r="D175" s="94" t="s">
        <v>809</v>
      </c>
      <c r="E175" s="94" t="s">
        <v>361</v>
      </c>
      <c r="F175" s="95">
        <v>210660</v>
      </c>
      <c r="G175" s="95">
        <v>210660</v>
      </c>
      <c r="H175" s="186">
        <f t="shared" si="6"/>
        <v>390</v>
      </c>
      <c r="I175" s="187">
        <v>390000</v>
      </c>
      <c r="J175" s="188">
        <f t="shared" si="8"/>
        <v>390</v>
      </c>
      <c r="K175" s="98">
        <v>390000</v>
      </c>
    </row>
    <row r="176" spans="1:11" ht="25.5">
      <c r="A176" s="97">
        <f t="shared" si="7"/>
        <v>164</v>
      </c>
      <c r="B176" s="93" t="s">
        <v>406</v>
      </c>
      <c r="C176" s="94" t="s">
        <v>164</v>
      </c>
      <c r="D176" s="94" t="s">
        <v>810</v>
      </c>
      <c r="E176" s="94" t="s">
        <v>72</v>
      </c>
      <c r="F176" s="95">
        <v>25000</v>
      </c>
      <c r="G176" s="95">
        <v>25000</v>
      </c>
      <c r="H176" s="186">
        <f t="shared" si="6"/>
        <v>1524</v>
      </c>
      <c r="I176" s="187">
        <v>1524000</v>
      </c>
      <c r="J176" s="188">
        <f t="shared" si="8"/>
        <v>1524</v>
      </c>
      <c r="K176" s="98">
        <v>1524000</v>
      </c>
    </row>
    <row r="177" spans="1:11" ht="63.75">
      <c r="A177" s="97">
        <f t="shared" si="7"/>
        <v>165</v>
      </c>
      <c r="B177" s="93" t="s">
        <v>407</v>
      </c>
      <c r="C177" s="94" t="s">
        <v>164</v>
      </c>
      <c r="D177" s="94" t="s">
        <v>811</v>
      </c>
      <c r="E177" s="94" t="s">
        <v>72</v>
      </c>
      <c r="F177" s="95">
        <v>14340</v>
      </c>
      <c r="G177" s="95">
        <v>14340</v>
      </c>
      <c r="H177" s="186">
        <f t="shared" si="6"/>
        <v>250</v>
      </c>
      <c r="I177" s="187">
        <v>250000</v>
      </c>
      <c r="J177" s="188">
        <f t="shared" si="8"/>
        <v>250</v>
      </c>
      <c r="K177" s="98">
        <v>250000</v>
      </c>
    </row>
    <row r="178" spans="1:11" ht="51">
      <c r="A178" s="97">
        <f t="shared" si="7"/>
        <v>166</v>
      </c>
      <c r="B178" s="93" t="s">
        <v>1190</v>
      </c>
      <c r="C178" s="94" t="s">
        <v>164</v>
      </c>
      <c r="D178" s="94" t="s">
        <v>811</v>
      </c>
      <c r="E178" s="94" t="s">
        <v>357</v>
      </c>
      <c r="F178" s="95">
        <v>0</v>
      </c>
      <c r="G178" s="95">
        <v>0</v>
      </c>
      <c r="H178" s="186">
        <f t="shared" si="6"/>
        <v>250</v>
      </c>
      <c r="I178" s="187">
        <v>250000</v>
      </c>
      <c r="J178" s="188">
        <f t="shared" si="8"/>
        <v>250</v>
      </c>
      <c r="K178" s="98">
        <v>250000</v>
      </c>
    </row>
    <row r="179" spans="1:11" ht="51">
      <c r="A179" s="97">
        <f t="shared" si="7"/>
        <v>167</v>
      </c>
      <c r="B179" s="93" t="s">
        <v>408</v>
      </c>
      <c r="C179" s="94" t="s">
        <v>164</v>
      </c>
      <c r="D179" s="94" t="s">
        <v>812</v>
      </c>
      <c r="E179" s="94" t="s">
        <v>72</v>
      </c>
      <c r="F179" s="95">
        <v>0</v>
      </c>
      <c r="G179" s="95">
        <v>0</v>
      </c>
      <c r="H179" s="186">
        <f t="shared" si="6"/>
        <v>300</v>
      </c>
      <c r="I179" s="187">
        <v>300000</v>
      </c>
      <c r="J179" s="188">
        <f t="shared" si="8"/>
        <v>300</v>
      </c>
      <c r="K179" s="98">
        <v>300000</v>
      </c>
    </row>
    <row r="180" spans="1:11" ht="51">
      <c r="A180" s="97">
        <f t="shared" si="7"/>
        <v>168</v>
      </c>
      <c r="B180" s="93" t="s">
        <v>1190</v>
      </c>
      <c r="C180" s="94" t="s">
        <v>164</v>
      </c>
      <c r="D180" s="94" t="s">
        <v>812</v>
      </c>
      <c r="E180" s="94" t="s">
        <v>357</v>
      </c>
      <c r="F180" s="95">
        <v>0</v>
      </c>
      <c r="G180" s="95">
        <v>0</v>
      </c>
      <c r="H180" s="186">
        <f t="shared" si="6"/>
        <v>300</v>
      </c>
      <c r="I180" s="187">
        <v>300000</v>
      </c>
      <c r="J180" s="188">
        <f t="shared" si="8"/>
        <v>300</v>
      </c>
      <c r="K180" s="98">
        <v>300000</v>
      </c>
    </row>
    <row r="181" spans="1:11" ht="63.75">
      <c r="A181" s="97">
        <f t="shared" si="7"/>
        <v>169</v>
      </c>
      <c r="B181" s="93" t="s">
        <v>409</v>
      </c>
      <c r="C181" s="94" t="s">
        <v>164</v>
      </c>
      <c r="D181" s="94" t="s">
        <v>813</v>
      </c>
      <c r="E181" s="94" t="s">
        <v>72</v>
      </c>
      <c r="F181" s="95">
        <v>0</v>
      </c>
      <c r="G181" s="95">
        <v>0</v>
      </c>
      <c r="H181" s="186">
        <f t="shared" si="6"/>
        <v>10</v>
      </c>
      <c r="I181" s="187">
        <v>10000</v>
      </c>
      <c r="J181" s="188">
        <f t="shared" si="8"/>
        <v>10</v>
      </c>
      <c r="K181" s="98">
        <v>10000</v>
      </c>
    </row>
    <row r="182" spans="1:11" ht="51">
      <c r="A182" s="97">
        <f t="shared" si="7"/>
        <v>170</v>
      </c>
      <c r="B182" s="93" t="s">
        <v>1190</v>
      </c>
      <c r="C182" s="94" t="s">
        <v>164</v>
      </c>
      <c r="D182" s="94" t="s">
        <v>813</v>
      </c>
      <c r="E182" s="94" t="s">
        <v>357</v>
      </c>
      <c r="F182" s="95">
        <v>0</v>
      </c>
      <c r="G182" s="95">
        <v>0</v>
      </c>
      <c r="H182" s="186">
        <f t="shared" si="6"/>
        <v>10</v>
      </c>
      <c r="I182" s="187">
        <v>10000</v>
      </c>
      <c r="J182" s="188">
        <f t="shared" si="8"/>
        <v>10</v>
      </c>
      <c r="K182" s="98">
        <v>10000</v>
      </c>
    </row>
    <row r="183" spans="1:11" ht="25.5">
      <c r="A183" s="97">
        <f t="shared" si="7"/>
        <v>171</v>
      </c>
      <c r="B183" s="93" t="s">
        <v>411</v>
      </c>
      <c r="C183" s="94" t="s">
        <v>164</v>
      </c>
      <c r="D183" s="94" t="s">
        <v>814</v>
      </c>
      <c r="E183" s="94" t="s">
        <v>72</v>
      </c>
      <c r="F183" s="95">
        <v>0</v>
      </c>
      <c r="G183" s="95">
        <v>0</v>
      </c>
      <c r="H183" s="186">
        <f t="shared" si="6"/>
        <v>50</v>
      </c>
      <c r="I183" s="187">
        <v>50000</v>
      </c>
      <c r="J183" s="188">
        <f t="shared" si="8"/>
        <v>50</v>
      </c>
      <c r="K183" s="98">
        <v>50000</v>
      </c>
    </row>
    <row r="184" spans="1:11" ht="25.5">
      <c r="A184" s="97">
        <f t="shared" si="7"/>
        <v>172</v>
      </c>
      <c r="B184" s="93" t="s">
        <v>372</v>
      </c>
      <c r="C184" s="94" t="s">
        <v>164</v>
      </c>
      <c r="D184" s="94" t="s">
        <v>814</v>
      </c>
      <c r="E184" s="94" t="s">
        <v>361</v>
      </c>
      <c r="F184" s="95">
        <v>0</v>
      </c>
      <c r="G184" s="95">
        <v>0</v>
      </c>
      <c r="H184" s="186">
        <f t="shared" si="6"/>
        <v>50</v>
      </c>
      <c r="I184" s="187">
        <v>50000</v>
      </c>
      <c r="J184" s="188">
        <f t="shared" si="8"/>
        <v>50</v>
      </c>
      <c r="K184" s="98">
        <v>50000</v>
      </c>
    </row>
    <row r="185" spans="1:11" ht="76.5">
      <c r="A185" s="97">
        <f t="shared" si="7"/>
        <v>173</v>
      </c>
      <c r="B185" s="93" t="s">
        <v>602</v>
      </c>
      <c r="C185" s="94" t="s">
        <v>164</v>
      </c>
      <c r="D185" s="94" t="s">
        <v>815</v>
      </c>
      <c r="E185" s="94" t="s">
        <v>72</v>
      </c>
      <c r="F185" s="95">
        <v>0</v>
      </c>
      <c r="G185" s="95">
        <v>0</v>
      </c>
      <c r="H185" s="186">
        <f t="shared" si="6"/>
        <v>24</v>
      </c>
      <c r="I185" s="187">
        <v>24000</v>
      </c>
      <c r="J185" s="188">
        <f t="shared" si="8"/>
        <v>24</v>
      </c>
      <c r="K185" s="98">
        <v>24000</v>
      </c>
    </row>
    <row r="186" spans="1:11" ht="25.5">
      <c r="A186" s="97">
        <f t="shared" si="7"/>
        <v>174</v>
      </c>
      <c r="B186" s="93" t="s">
        <v>372</v>
      </c>
      <c r="C186" s="94" t="s">
        <v>164</v>
      </c>
      <c r="D186" s="94" t="s">
        <v>815</v>
      </c>
      <c r="E186" s="94" t="s">
        <v>361</v>
      </c>
      <c r="F186" s="95">
        <v>0</v>
      </c>
      <c r="G186" s="95">
        <v>0</v>
      </c>
      <c r="H186" s="186">
        <f t="shared" si="6"/>
        <v>24</v>
      </c>
      <c r="I186" s="187">
        <v>24000</v>
      </c>
      <c r="J186" s="188">
        <f t="shared" si="8"/>
        <v>24</v>
      </c>
      <c r="K186" s="98">
        <v>24000</v>
      </c>
    </row>
    <row r="187" spans="1:11" ht="63.75">
      <c r="A187" s="97">
        <f t="shared" si="7"/>
        <v>175</v>
      </c>
      <c r="B187" s="93" t="s">
        <v>933</v>
      </c>
      <c r="C187" s="94" t="s">
        <v>164</v>
      </c>
      <c r="D187" s="94" t="s">
        <v>817</v>
      </c>
      <c r="E187" s="94" t="s">
        <v>72</v>
      </c>
      <c r="F187" s="95">
        <v>2019000</v>
      </c>
      <c r="G187" s="95">
        <v>2019000</v>
      </c>
      <c r="H187" s="186">
        <f t="shared" si="6"/>
        <v>850</v>
      </c>
      <c r="I187" s="187">
        <v>850000</v>
      </c>
      <c r="J187" s="188">
        <f t="shared" si="8"/>
        <v>850</v>
      </c>
      <c r="K187" s="98">
        <v>850000</v>
      </c>
    </row>
    <row r="188" spans="1:11" ht="51">
      <c r="A188" s="97">
        <f t="shared" si="7"/>
        <v>176</v>
      </c>
      <c r="B188" s="93" t="s">
        <v>1190</v>
      </c>
      <c r="C188" s="94" t="s">
        <v>164</v>
      </c>
      <c r="D188" s="94" t="s">
        <v>817</v>
      </c>
      <c r="E188" s="94" t="s">
        <v>357</v>
      </c>
      <c r="F188" s="95">
        <v>1914000</v>
      </c>
      <c r="G188" s="95">
        <v>1914000</v>
      </c>
      <c r="H188" s="186">
        <f t="shared" si="6"/>
        <v>850</v>
      </c>
      <c r="I188" s="187">
        <v>850000</v>
      </c>
      <c r="J188" s="188">
        <f t="shared" si="8"/>
        <v>850</v>
      </c>
      <c r="K188" s="98">
        <v>850000</v>
      </c>
    </row>
    <row r="189" spans="1:11" ht="38.25">
      <c r="A189" s="97">
        <f t="shared" si="7"/>
        <v>177</v>
      </c>
      <c r="B189" s="93" t="s">
        <v>410</v>
      </c>
      <c r="C189" s="94" t="s">
        <v>164</v>
      </c>
      <c r="D189" s="94" t="s">
        <v>818</v>
      </c>
      <c r="E189" s="94" t="s">
        <v>72</v>
      </c>
      <c r="F189" s="95">
        <v>390000</v>
      </c>
      <c r="G189" s="95">
        <v>390000</v>
      </c>
      <c r="H189" s="186">
        <f t="shared" si="6"/>
        <v>40</v>
      </c>
      <c r="I189" s="187">
        <v>40000</v>
      </c>
      <c r="J189" s="188">
        <f t="shared" si="8"/>
        <v>40</v>
      </c>
      <c r="K189" s="98">
        <v>40000</v>
      </c>
    </row>
    <row r="190" spans="1:11" ht="25.5">
      <c r="A190" s="97">
        <f t="shared" si="7"/>
        <v>178</v>
      </c>
      <c r="B190" s="93" t="s">
        <v>372</v>
      </c>
      <c r="C190" s="94" t="s">
        <v>164</v>
      </c>
      <c r="D190" s="94" t="s">
        <v>818</v>
      </c>
      <c r="E190" s="94" t="s">
        <v>361</v>
      </c>
      <c r="F190" s="95">
        <v>390000</v>
      </c>
      <c r="G190" s="95">
        <v>390000</v>
      </c>
      <c r="H190" s="186">
        <f t="shared" si="6"/>
        <v>40</v>
      </c>
      <c r="I190" s="187">
        <v>40000</v>
      </c>
      <c r="J190" s="188">
        <f t="shared" si="8"/>
        <v>40</v>
      </c>
      <c r="K190" s="98">
        <v>40000</v>
      </c>
    </row>
    <row r="191" spans="1:11" ht="51">
      <c r="A191" s="97">
        <f t="shared" si="7"/>
        <v>179</v>
      </c>
      <c r="B191" s="93" t="s">
        <v>1273</v>
      </c>
      <c r="C191" s="94" t="s">
        <v>164</v>
      </c>
      <c r="D191" s="94" t="s">
        <v>790</v>
      </c>
      <c r="E191" s="94" t="s">
        <v>72</v>
      </c>
      <c r="F191" s="95">
        <v>390000</v>
      </c>
      <c r="G191" s="95">
        <v>390000</v>
      </c>
      <c r="H191" s="186">
        <f t="shared" si="6"/>
        <v>105</v>
      </c>
      <c r="I191" s="187">
        <v>105000</v>
      </c>
      <c r="J191" s="188">
        <f t="shared" si="8"/>
        <v>105</v>
      </c>
      <c r="K191" s="98">
        <v>105000</v>
      </c>
    </row>
    <row r="192" spans="1:11" ht="63.75">
      <c r="A192" s="97">
        <f t="shared" si="7"/>
        <v>180</v>
      </c>
      <c r="B192" s="93" t="s">
        <v>1276</v>
      </c>
      <c r="C192" s="94" t="s">
        <v>164</v>
      </c>
      <c r="D192" s="94" t="s">
        <v>819</v>
      </c>
      <c r="E192" s="94" t="s">
        <v>72</v>
      </c>
      <c r="F192" s="95">
        <v>1524000</v>
      </c>
      <c r="G192" s="95">
        <v>1524000</v>
      </c>
      <c r="H192" s="186">
        <f t="shared" si="6"/>
        <v>105</v>
      </c>
      <c r="I192" s="187">
        <v>105000</v>
      </c>
      <c r="J192" s="188">
        <f t="shared" si="8"/>
        <v>105</v>
      </c>
      <c r="K192" s="98">
        <v>105000</v>
      </c>
    </row>
    <row r="193" spans="1:11" ht="25.5">
      <c r="A193" s="97">
        <f t="shared" si="7"/>
        <v>181</v>
      </c>
      <c r="B193" s="93" t="s">
        <v>412</v>
      </c>
      <c r="C193" s="94" t="s">
        <v>164</v>
      </c>
      <c r="D193" s="94" t="s">
        <v>820</v>
      </c>
      <c r="E193" s="94" t="s">
        <v>72</v>
      </c>
      <c r="F193" s="95">
        <v>250000</v>
      </c>
      <c r="G193" s="95">
        <v>250000</v>
      </c>
      <c r="H193" s="186">
        <f t="shared" si="6"/>
        <v>5</v>
      </c>
      <c r="I193" s="187">
        <v>5000</v>
      </c>
      <c r="J193" s="188">
        <f t="shared" si="8"/>
        <v>5</v>
      </c>
      <c r="K193" s="98">
        <v>5000</v>
      </c>
    </row>
    <row r="194" spans="1:11" ht="25.5">
      <c r="A194" s="97">
        <f t="shared" si="7"/>
        <v>182</v>
      </c>
      <c r="B194" s="93" t="s">
        <v>372</v>
      </c>
      <c r="C194" s="94" t="s">
        <v>164</v>
      </c>
      <c r="D194" s="94" t="s">
        <v>820</v>
      </c>
      <c r="E194" s="94" t="s">
        <v>361</v>
      </c>
      <c r="F194" s="95">
        <v>250000</v>
      </c>
      <c r="G194" s="95">
        <v>250000</v>
      </c>
      <c r="H194" s="186">
        <f t="shared" si="6"/>
        <v>5</v>
      </c>
      <c r="I194" s="187">
        <v>5000</v>
      </c>
      <c r="J194" s="188">
        <f t="shared" si="8"/>
        <v>5</v>
      </c>
      <c r="K194" s="98">
        <v>5000</v>
      </c>
    </row>
    <row r="195" spans="1:11" ht="25.5">
      <c r="A195" s="97">
        <f t="shared" si="7"/>
        <v>183</v>
      </c>
      <c r="B195" s="93" t="s">
        <v>413</v>
      </c>
      <c r="C195" s="94" t="s">
        <v>164</v>
      </c>
      <c r="D195" s="94" t="s">
        <v>821</v>
      </c>
      <c r="E195" s="94" t="s">
        <v>72</v>
      </c>
      <c r="F195" s="95">
        <v>300000</v>
      </c>
      <c r="G195" s="95">
        <v>300000</v>
      </c>
      <c r="H195" s="186">
        <f t="shared" si="6"/>
        <v>50</v>
      </c>
      <c r="I195" s="187">
        <v>50000</v>
      </c>
      <c r="J195" s="188">
        <f t="shared" si="8"/>
        <v>50</v>
      </c>
      <c r="K195" s="98">
        <v>50000</v>
      </c>
    </row>
    <row r="196" spans="1:11" ht="25.5">
      <c r="A196" s="97">
        <f t="shared" si="7"/>
        <v>184</v>
      </c>
      <c r="B196" s="93" t="s">
        <v>372</v>
      </c>
      <c r="C196" s="94" t="s">
        <v>164</v>
      </c>
      <c r="D196" s="94" t="s">
        <v>821</v>
      </c>
      <c r="E196" s="94" t="s">
        <v>361</v>
      </c>
      <c r="F196" s="95">
        <v>300000</v>
      </c>
      <c r="G196" s="95">
        <v>300000</v>
      </c>
      <c r="H196" s="186">
        <f t="shared" si="6"/>
        <v>50</v>
      </c>
      <c r="I196" s="187">
        <v>50000</v>
      </c>
      <c r="J196" s="188">
        <f t="shared" si="8"/>
        <v>50</v>
      </c>
      <c r="K196" s="98">
        <v>50000</v>
      </c>
    </row>
    <row r="197" spans="1:11" ht="25.5">
      <c r="A197" s="97">
        <f t="shared" si="7"/>
        <v>185</v>
      </c>
      <c r="B197" s="93" t="s">
        <v>998</v>
      </c>
      <c r="C197" s="94" t="s">
        <v>164</v>
      </c>
      <c r="D197" s="94" t="s">
        <v>999</v>
      </c>
      <c r="E197" s="94" t="s">
        <v>72</v>
      </c>
      <c r="F197" s="95">
        <v>10000</v>
      </c>
      <c r="G197" s="95">
        <v>10000</v>
      </c>
      <c r="H197" s="186">
        <f t="shared" si="6"/>
        <v>50</v>
      </c>
      <c r="I197" s="187">
        <v>50000</v>
      </c>
      <c r="J197" s="188">
        <f t="shared" si="8"/>
        <v>50</v>
      </c>
      <c r="K197" s="98">
        <v>50000</v>
      </c>
    </row>
    <row r="198" spans="1:11" ht="25.5">
      <c r="A198" s="97">
        <f t="shared" si="7"/>
        <v>186</v>
      </c>
      <c r="B198" s="93" t="s">
        <v>372</v>
      </c>
      <c r="C198" s="94" t="s">
        <v>164</v>
      </c>
      <c r="D198" s="94" t="s">
        <v>999</v>
      </c>
      <c r="E198" s="94" t="s">
        <v>361</v>
      </c>
      <c r="F198" s="95">
        <v>10000</v>
      </c>
      <c r="G198" s="95">
        <v>10000</v>
      </c>
      <c r="H198" s="186">
        <f t="shared" si="6"/>
        <v>50</v>
      </c>
      <c r="I198" s="187">
        <v>50000</v>
      </c>
      <c r="J198" s="188">
        <f t="shared" si="8"/>
        <v>50</v>
      </c>
      <c r="K198" s="98">
        <v>50000</v>
      </c>
    </row>
    <row r="199" spans="1:11" ht="12.75">
      <c r="A199" s="97">
        <f t="shared" si="7"/>
        <v>187</v>
      </c>
      <c r="B199" s="93" t="s">
        <v>209</v>
      </c>
      <c r="C199" s="94" t="s">
        <v>165</v>
      </c>
      <c r="D199" s="94" t="s">
        <v>745</v>
      </c>
      <c r="E199" s="94" t="s">
        <v>72</v>
      </c>
      <c r="F199" s="95">
        <v>50000</v>
      </c>
      <c r="G199" s="95">
        <v>50000</v>
      </c>
      <c r="H199" s="186">
        <f t="shared" si="6"/>
        <v>21</v>
      </c>
      <c r="I199" s="187">
        <v>21000</v>
      </c>
      <c r="J199" s="188">
        <f t="shared" si="8"/>
        <v>21</v>
      </c>
      <c r="K199" s="98">
        <v>21000</v>
      </c>
    </row>
    <row r="200" spans="1:11" ht="25.5">
      <c r="A200" s="97">
        <f t="shared" si="7"/>
        <v>188</v>
      </c>
      <c r="B200" s="93" t="s">
        <v>211</v>
      </c>
      <c r="C200" s="94" t="s">
        <v>283</v>
      </c>
      <c r="D200" s="94" t="s">
        <v>745</v>
      </c>
      <c r="E200" s="94" t="s">
        <v>72</v>
      </c>
      <c r="F200" s="95">
        <v>50000</v>
      </c>
      <c r="G200" s="95">
        <v>50000</v>
      </c>
      <c r="H200" s="186">
        <f t="shared" si="6"/>
        <v>21</v>
      </c>
      <c r="I200" s="187">
        <v>21000</v>
      </c>
      <c r="J200" s="188">
        <f t="shared" si="8"/>
        <v>21</v>
      </c>
      <c r="K200" s="98">
        <v>21000</v>
      </c>
    </row>
    <row r="201" spans="1:11" ht="51">
      <c r="A201" s="97">
        <f t="shared" si="7"/>
        <v>189</v>
      </c>
      <c r="B201" s="93" t="s">
        <v>1273</v>
      </c>
      <c r="C201" s="94" t="s">
        <v>283</v>
      </c>
      <c r="D201" s="94" t="s">
        <v>790</v>
      </c>
      <c r="E201" s="94" t="s">
        <v>72</v>
      </c>
      <c r="F201" s="95">
        <v>24000</v>
      </c>
      <c r="G201" s="95">
        <v>24000</v>
      </c>
      <c r="H201" s="186">
        <f t="shared" si="6"/>
        <v>21</v>
      </c>
      <c r="I201" s="187">
        <v>21000</v>
      </c>
      <c r="J201" s="188">
        <f t="shared" si="8"/>
        <v>21</v>
      </c>
      <c r="K201" s="98">
        <v>21000</v>
      </c>
    </row>
    <row r="202" spans="1:11" ht="63.75">
      <c r="A202" s="97">
        <f t="shared" si="7"/>
        <v>190</v>
      </c>
      <c r="B202" s="93" t="s">
        <v>414</v>
      </c>
      <c r="C202" s="94" t="s">
        <v>283</v>
      </c>
      <c r="D202" s="94" t="s">
        <v>826</v>
      </c>
      <c r="E202" s="94" t="s">
        <v>72</v>
      </c>
      <c r="F202" s="95">
        <v>24000</v>
      </c>
      <c r="G202" s="95">
        <v>24000</v>
      </c>
      <c r="H202" s="186">
        <f t="shared" si="6"/>
        <v>21</v>
      </c>
      <c r="I202" s="187">
        <v>21000</v>
      </c>
      <c r="J202" s="188">
        <f t="shared" si="8"/>
        <v>21</v>
      </c>
      <c r="K202" s="98">
        <v>21000</v>
      </c>
    </row>
    <row r="203" spans="1:11" ht="89.25">
      <c r="A203" s="97">
        <f t="shared" si="7"/>
        <v>191</v>
      </c>
      <c r="B203" s="93" t="s">
        <v>936</v>
      </c>
      <c r="C203" s="94" t="s">
        <v>283</v>
      </c>
      <c r="D203" s="94" t="s">
        <v>828</v>
      </c>
      <c r="E203" s="94" t="s">
        <v>72</v>
      </c>
      <c r="F203" s="95">
        <v>850000</v>
      </c>
      <c r="G203" s="95">
        <v>850000</v>
      </c>
      <c r="H203" s="186">
        <f t="shared" si="6"/>
        <v>21</v>
      </c>
      <c r="I203" s="187">
        <v>21000</v>
      </c>
      <c r="J203" s="188">
        <f t="shared" si="8"/>
        <v>21</v>
      </c>
      <c r="K203" s="98">
        <v>21000</v>
      </c>
    </row>
    <row r="204" spans="1:11" ht="51">
      <c r="A204" s="97">
        <f t="shared" si="7"/>
        <v>192</v>
      </c>
      <c r="B204" s="93" t="s">
        <v>1190</v>
      </c>
      <c r="C204" s="94" t="s">
        <v>283</v>
      </c>
      <c r="D204" s="94" t="s">
        <v>828</v>
      </c>
      <c r="E204" s="94" t="s">
        <v>357</v>
      </c>
      <c r="F204" s="95">
        <v>850000</v>
      </c>
      <c r="G204" s="95">
        <v>850000</v>
      </c>
      <c r="H204" s="186">
        <f t="shared" si="6"/>
        <v>21</v>
      </c>
      <c r="I204" s="187">
        <v>21000</v>
      </c>
      <c r="J204" s="188">
        <f t="shared" si="8"/>
        <v>21</v>
      </c>
      <c r="K204" s="98">
        <v>21000</v>
      </c>
    </row>
    <row r="205" spans="1:11" ht="12.75">
      <c r="A205" s="97">
        <f t="shared" si="7"/>
        <v>193</v>
      </c>
      <c r="B205" s="93" t="s">
        <v>1282</v>
      </c>
      <c r="C205" s="94" t="s">
        <v>1194</v>
      </c>
      <c r="D205" s="94" t="s">
        <v>745</v>
      </c>
      <c r="E205" s="94" t="s">
        <v>72</v>
      </c>
      <c r="F205" s="95">
        <v>40000</v>
      </c>
      <c r="G205" s="95">
        <v>40000</v>
      </c>
      <c r="H205" s="186">
        <f t="shared" si="6"/>
        <v>2083.35</v>
      </c>
      <c r="I205" s="187">
        <v>2083350</v>
      </c>
      <c r="J205" s="188">
        <f t="shared" si="8"/>
        <v>2083.35</v>
      </c>
      <c r="K205" s="98">
        <v>2083350</v>
      </c>
    </row>
    <row r="206" spans="1:11" ht="25.5">
      <c r="A206" s="97">
        <f t="shared" si="7"/>
        <v>194</v>
      </c>
      <c r="B206" s="93" t="s">
        <v>1283</v>
      </c>
      <c r="C206" s="94" t="s">
        <v>1196</v>
      </c>
      <c r="D206" s="94" t="s">
        <v>745</v>
      </c>
      <c r="E206" s="94" t="s">
        <v>72</v>
      </c>
      <c r="F206" s="95">
        <v>40000</v>
      </c>
      <c r="G206" s="95">
        <v>40000</v>
      </c>
      <c r="H206" s="186">
        <f aca="true" t="shared" si="9" ref="H206:H269">I206/1000</f>
        <v>2083.35</v>
      </c>
      <c r="I206" s="187">
        <v>2083350</v>
      </c>
      <c r="J206" s="188">
        <f t="shared" si="8"/>
        <v>2083.35</v>
      </c>
      <c r="K206" s="98">
        <v>2083350</v>
      </c>
    </row>
    <row r="207" spans="1:11" ht="51">
      <c r="A207" s="97">
        <f aca="true" t="shared" si="10" ref="A207:A270">1+A206</f>
        <v>195</v>
      </c>
      <c r="B207" s="93" t="s">
        <v>1273</v>
      </c>
      <c r="C207" s="94" t="s">
        <v>1196</v>
      </c>
      <c r="D207" s="94" t="s">
        <v>790</v>
      </c>
      <c r="E207" s="94" t="s">
        <v>72</v>
      </c>
      <c r="F207" s="95">
        <v>105000</v>
      </c>
      <c r="G207" s="95">
        <v>105000</v>
      </c>
      <c r="H207" s="186">
        <f t="shared" si="9"/>
        <v>2083.35</v>
      </c>
      <c r="I207" s="187">
        <v>2083350</v>
      </c>
      <c r="J207" s="188">
        <f aca="true" t="shared" si="11" ref="J207:J270">K207/1000</f>
        <v>2083.35</v>
      </c>
      <c r="K207" s="98">
        <v>2083350</v>
      </c>
    </row>
    <row r="208" spans="1:11" ht="12.75">
      <c r="A208" s="97">
        <f t="shared" si="10"/>
        <v>196</v>
      </c>
      <c r="B208" s="93" t="s">
        <v>1284</v>
      </c>
      <c r="C208" s="94" t="s">
        <v>1196</v>
      </c>
      <c r="D208" s="94" t="s">
        <v>1198</v>
      </c>
      <c r="E208" s="94" t="s">
        <v>72</v>
      </c>
      <c r="F208" s="95">
        <v>105000</v>
      </c>
      <c r="G208" s="95">
        <v>105000</v>
      </c>
      <c r="H208" s="186">
        <f t="shared" si="9"/>
        <v>2083.35</v>
      </c>
      <c r="I208" s="187">
        <v>2083350</v>
      </c>
      <c r="J208" s="188">
        <f t="shared" si="11"/>
        <v>2083.35</v>
      </c>
      <c r="K208" s="98">
        <v>2083350</v>
      </c>
    </row>
    <row r="209" spans="1:11" ht="25.5">
      <c r="A209" s="97">
        <f t="shared" si="10"/>
        <v>197</v>
      </c>
      <c r="B209" s="93" t="s">
        <v>1285</v>
      </c>
      <c r="C209" s="94" t="s">
        <v>1196</v>
      </c>
      <c r="D209" s="94" t="s">
        <v>1231</v>
      </c>
      <c r="E209" s="94" t="s">
        <v>72</v>
      </c>
      <c r="F209" s="95">
        <v>5000</v>
      </c>
      <c r="G209" s="95">
        <v>5000</v>
      </c>
      <c r="H209" s="186">
        <f t="shared" si="9"/>
        <v>300</v>
      </c>
      <c r="I209" s="187">
        <v>300000</v>
      </c>
      <c r="J209" s="188">
        <f t="shared" si="11"/>
        <v>300</v>
      </c>
      <c r="K209" s="98">
        <v>300000</v>
      </c>
    </row>
    <row r="210" spans="1:11" ht="25.5">
      <c r="A210" s="97">
        <f t="shared" si="10"/>
        <v>198</v>
      </c>
      <c r="B210" s="93" t="s">
        <v>372</v>
      </c>
      <c r="C210" s="94" t="s">
        <v>1196</v>
      </c>
      <c r="D210" s="94" t="s">
        <v>1231</v>
      </c>
      <c r="E210" s="94" t="s">
        <v>361</v>
      </c>
      <c r="F210" s="95">
        <v>5000</v>
      </c>
      <c r="G210" s="95">
        <v>5000</v>
      </c>
      <c r="H210" s="186">
        <f t="shared" si="9"/>
        <v>300</v>
      </c>
      <c r="I210" s="187">
        <v>300000</v>
      </c>
      <c r="J210" s="188">
        <f t="shared" si="11"/>
        <v>300</v>
      </c>
      <c r="K210" s="98">
        <v>300000</v>
      </c>
    </row>
    <row r="211" spans="1:11" ht="38.25">
      <c r="A211" s="97">
        <f t="shared" si="10"/>
        <v>199</v>
      </c>
      <c r="B211" s="93" t="s">
        <v>1286</v>
      </c>
      <c r="C211" s="94" t="s">
        <v>1196</v>
      </c>
      <c r="D211" s="94" t="s">
        <v>1233</v>
      </c>
      <c r="E211" s="94" t="s">
        <v>72</v>
      </c>
      <c r="F211" s="95">
        <v>50000</v>
      </c>
      <c r="G211" s="95">
        <v>50000</v>
      </c>
      <c r="H211" s="186">
        <f t="shared" si="9"/>
        <v>200</v>
      </c>
      <c r="I211" s="187">
        <v>200000</v>
      </c>
      <c r="J211" s="188">
        <f t="shared" si="11"/>
        <v>200</v>
      </c>
      <c r="K211" s="98">
        <v>200000</v>
      </c>
    </row>
    <row r="212" spans="1:11" ht="25.5">
      <c r="A212" s="97">
        <f t="shared" si="10"/>
        <v>200</v>
      </c>
      <c r="B212" s="93" t="s">
        <v>372</v>
      </c>
      <c r="C212" s="94" t="s">
        <v>1196</v>
      </c>
      <c r="D212" s="94" t="s">
        <v>1233</v>
      </c>
      <c r="E212" s="94" t="s">
        <v>361</v>
      </c>
      <c r="F212" s="95">
        <v>50000</v>
      </c>
      <c r="G212" s="95">
        <v>50000</v>
      </c>
      <c r="H212" s="186">
        <f t="shared" si="9"/>
        <v>200</v>
      </c>
      <c r="I212" s="187">
        <v>200000</v>
      </c>
      <c r="J212" s="188">
        <f t="shared" si="11"/>
        <v>200</v>
      </c>
      <c r="K212" s="98">
        <v>200000</v>
      </c>
    </row>
    <row r="213" spans="1:11" ht="38.25">
      <c r="A213" s="97">
        <f t="shared" si="10"/>
        <v>201</v>
      </c>
      <c r="B213" s="93" t="s">
        <v>1287</v>
      </c>
      <c r="C213" s="94" t="s">
        <v>1196</v>
      </c>
      <c r="D213" s="94" t="s">
        <v>1235</v>
      </c>
      <c r="E213" s="94" t="s">
        <v>72</v>
      </c>
      <c r="F213" s="95">
        <v>50000</v>
      </c>
      <c r="G213" s="95">
        <v>50000</v>
      </c>
      <c r="H213" s="186">
        <f t="shared" si="9"/>
        <v>1583.35</v>
      </c>
      <c r="I213" s="187">
        <v>1583350</v>
      </c>
      <c r="J213" s="188">
        <f t="shared" si="11"/>
        <v>1583.35</v>
      </c>
      <c r="K213" s="98">
        <v>1583350</v>
      </c>
    </row>
    <row r="214" spans="1:11" ht="25.5">
      <c r="A214" s="97">
        <f t="shared" si="10"/>
        <v>202</v>
      </c>
      <c r="B214" s="93" t="s">
        <v>372</v>
      </c>
      <c r="C214" s="94" t="s">
        <v>1196</v>
      </c>
      <c r="D214" s="94" t="s">
        <v>1235</v>
      </c>
      <c r="E214" s="94" t="s">
        <v>361</v>
      </c>
      <c r="F214" s="95">
        <v>50000</v>
      </c>
      <c r="G214" s="95">
        <v>50000</v>
      </c>
      <c r="H214" s="186">
        <f t="shared" si="9"/>
        <v>1583.35</v>
      </c>
      <c r="I214" s="187">
        <v>1583350</v>
      </c>
      <c r="J214" s="188">
        <f t="shared" si="11"/>
        <v>1583.35</v>
      </c>
      <c r="K214" s="98">
        <v>1583350</v>
      </c>
    </row>
    <row r="215" spans="1:11" ht="12.75">
      <c r="A215" s="97">
        <f t="shared" si="10"/>
        <v>203</v>
      </c>
      <c r="B215" s="93" t="s">
        <v>212</v>
      </c>
      <c r="C215" s="94" t="s">
        <v>166</v>
      </c>
      <c r="D215" s="94" t="s">
        <v>745</v>
      </c>
      <c r="E215" s="94" t="s">
        <v>72</v>
      </c>
      <c r="F215" s="95">
        <v>0</v>
      </c>
      <c r="G215" s="95">
        <v>0</v>
      </c>
      <c r="H215" s="186">
        <f t="shared" si="9"/>
        <v>781153.68159</v>
      </c>
      <c r="I215" s="187">
        <v>781153681.59</v>
      </c>
      <c r="J215" s="188">
        <f t="shared" si="11"/>
        <v>810177.7115900001</v>
      </c>
      <c r="K215" s="98">
        <v>810177711.59</v>
      </c>
    </row>
    <row r="216" spans="1:11" ht="12.75">
      <c r="A216" s="97">
        <f t="shared" si="10"/>
        <v>204</v>
      </c>
      <c r="B216" s="93" t="s">
        <v>213</v>
      </c>
      <c r="C216" s="94" t="s">
        <v>167</v>
      </c>
      <c r="D216" s="94" t="s">
        <v>745</v>
      </c>
      <c r="E216" s="94" t="s">
        <v>72</v>
      </c>
      <c r="F216" s="95">
        <v>0</v>
      </c>
      <c r="G216" s="95">
        <v>0</v>
      </c>
      <c r="H216" s="186">
        <f t="shared" si="9"/>
        <v>356044.43633999996</v>
      </c>
      <c r="I216" s="187">
        <v>356044436.34</v>
      </c>
      <c r="J216" s="188">
        <f t="shared" si="11"/>
        <v>369102.76634</v>
      </c>
      <c r="K216" s="98">
        <v>369102766.34</v>
      </c>
    </row>
    <row r="217" spans="1:11" ht="51">
      <c r="A217" s="97">
        <f t="shared" si="10"/>
        <v>205</v>
      </c>
      <c r="B217" s="93" t="s">
        <v>1290</v>
      </c>
      <c r="C217" s="94" t="s">
        <v>167</v>
      </c>
      <c r="D217" s="94" t="s">
        <v>850</v>
      </c>
      <c r="E217" s="94" t="s">
        <v>72</v>
      </c>
      <c r="F217" s="95">
        <v>0</v>
      </c>
      <c r="G217" s="95">
        <v>0</v>
      </c>
      <c r="H217" s="186">
        <f t="shared" si="9"/>
        <v>356044.43633999996</v>
      </c>
      <c r="I217" s="187">
        <v>356044436.34</v>
      </c>
      <c r="J217" s="188">
        <f t="shared" si="11"/>
        <v>369102.76634</v>
      </c>
      <c r="K217" s="98">
        <v>369102766.34</v>
      </c>
    </row>
    <row r="218" spans="1:11" ht="38.25">
      <c r="A218" s="97">
        <f t="shared" si="10"/>
        <v>206</v>
      </c>
      <c r="B218" s="93" t="s">
        <v>607</v>
      </c>
      <c r="C218" s="94" t="s">
        <v>167</v>
      </c>
      <c r="D218" s="94" t="s">
        <v>851</v>
      </c>
      <c r="E218" s="94" t="s">
        <v>72</v>
      </c>
      <c r="F218" s="95">
        <v>0</v>
      </c>
      <c r="G218" s="95">
        <v>0</v>
      </c>
      <c r="H218" s="186">
        <f t="shared" si="9"/>
        <v>356044.43633999996</v>
      </c>
      <c r="I218" s="187">
        <v>356044436.34</v>
      </c>
      <c r="J218" s="188">
        <f t="shared" si="11"/>
        <v>369102.76634</v>
      </c>
      <c r="K218" s="98">
        <v>369102766.34</v>
      </c>
    </row>
    <row r="219" spans="1:11" ht="76.5">
      <c r="A219" s="97">
        <f t="shared" si="10"/>
        <v>207</v>
      </c>
      <c r="B219" s="93" t="s">
        <v>429</v>
      </c>
      <c r="C219" s="94" t="s">
        <v>167</v>
      </c>
      <c r="D219" s="94" t="s">
        <v>852</v>
      </c>
      <c r="E219" s="94" t="s">
        <v>72</v>
      </c>
      <c r="F219" s="95">
        <v>0</v>
      </c>
      <c r="G219" s="95">
        <v>0</v>
      </c>
      <c r="H219" s="186">
        <f t="shared" si="9"/>
        <v>84470.22820999999</v>
      </c>
      <c r="I219" s="187">
        <v>84470228.21</v>
      </c>
      <c r="J219" s="188">
        <f t="shared" si="11"/>
        <v>84470.22820999999</v>
      </c>
      <c r="K219" s="98">
        <v>84470228.21</v>
      </c>
    </row>
    <row r="220" spans="1:11" ht="25.5">
      <c r="A220" s="97">
        <f t="shared" si="10"/>
        <v>208</v>
      </c>
      <c r="B220" s="93" t="s">
        <v>378</v>
      </c>
      <c r="C220" s="94" t="s">
        <v>167</v>
      </c>
      <c r="D220" s="94" t="s">
        <v>852</v>
      </c>
      <c r="E220" s="94" t="s">
        <v>362</v>
      </c>
      <c r="F220" s="95">
        <v>0</v>
      </c>
      <c r="G220" s="95">
        <v>0</v>
      </c>
      <c r="H220" s="186">
        <f t="shared" si="9"/>
        <v>84470.22820999999</v>
      </c>
      <c r="I220" s="187">
        <v>84470228.21</v>
      </c>
      <c r="J220" s="188">
        <f t="shared" si="11"/>
        <v>84470.22820999999</v>
      </c>
      <c r="K220" s="98">
        <v>84470228.21</v>
      </c>
    </row>
    <row r="221" spans="1:11" ht="114.75">
      <c r="A221" s="97">
        <f t="shared" si="10"/>
        <v>209</v>
      </c>
      <c r="B221" s="93" t="s">
        <v>430</v>
      </c>
      <c r="C221" s="94" t="s">
        <v>167</v>
      </c>
      <c r="D221" s="94" t="s">
        <v>853</v>
      </c>
      <c r="E221" s="94" t="s">
        <v>72</v>
      </c>
      <c r="F221" s="95">
        <v>0</v>
      </c>
      <c r="G221" s="95">
        <v>0</v>
      </c>
      <c r="H221" s="186">
        <f t="shared" si="9"/>
        <v>17520.94218</v>
      </c>
      <c r="I221" s="187">
        <v>17520942.18</v>
      </c>
      <c r="J221" s="188">
        <f t="shared" si="11"/>
        <v>17520.94218</v>
      </c>
      <c r="K221" s="98">
        <v>17520942.18</v>
      </c>
    </row>
    <row r="222" spans="1:11" ht="25.5">
      <c r="A222" s="97">
        <f t="shared" si="10"/>
        <v>210</v>
      </c>
      <c r="B222" s="93" t="s">
        <v>372</v>
      </c>
      <c r="C222" s="94" t="s">
        <v>167</v>
      </c>
      <c r="D222" s="94" t="s">
        <v>853</v>
      </c>
      <c r="E222" s="94" t="s">
        <v>361</v>
      </c>
      <c r="F222" s="95">
        <v>0</v>
      </c>
      <c r="G222" s="95">
        <v>0</v>
      </c>
      <c r="H222" s="186">
        <f t="shared" si="9"/>
        <v>17520.94218</v>
      </c>
      <c r="I222" s="187">
        <v>17520942.18</v>
      </c>
      <c r="J222" s="188">
        <f t="shared" si="11"/>
        <v>17520.94218</v>
      </c>
      <c r="K222" s="98">
        <v>17520942.18</v>
      </c>
    </row>
    <row r="223" spans="1:11" ht="51">
      <c r="A223" s="97">
        <f t="shared" si="10"/>
        <v>211</v>
      </c>
      <c r="B223" s="93" t="s">
        <v>431</v>
      </c>
      <c r="C223" s="94" t="s">
        <v>167</v>
      </c>
      <c r="D223" s="94" t="s">
        <v>854</v>
      </c>
      <c r="E223" s="94" t="s">
        <v>72</v>
      </c>
      <c r="F223" s="95">
        <v>0</v>
      </c>
      <c r="G223" s="95">
        <v>0</v>
      </c>
      <c r="H223" s="186">
        <f t="shared" si="9"/>
        <v>46139.43691</v>
      </c>
      <c r="I223" s="187">
        <v>46139436.91</v>
      </c>
      <c r="J223" s="188">
        <f t="shared" si="11"/>
        <v>46139.43691</v>
      </c>
      <c r="K223" s="98">
        <v>46139436.91</v>
      </c>
    </row>
    <row r="224" spans="1:11" ht="25.5">
      <c r="A224" s="97">
        <f t="shared" si="10"/>
        <v>212</v>
      </c>
      <c r="B224" s="93" t="s">
        <v>372</v>
      </c>
      <c r="C224" s="94" t="s">
        <v>167</v>
      </c>
      <c r="D224" s="94" t="s">
        <v>854</v>
      </c>
      <c r="E224" s="94" t="s">
        <v>361</v>
      </c>
      <c r="F224" s="95">
        <v>21000</v>
      </c>
      <c r="G224" s="95">
        <v>21000</v>
      </c>
      <c r="H224" s="186">
        <f t="shared" si="9"/>
        <v>39322.08568</v>
      </c>
      <c r="I224" s="187">
        <v>39322085.68</v>
      </c>
      <c r="J224" s="188">
        <f t="shared" si="11"/>
        <v>39322.08568</v>
      </c>
      <c r="K224" s="98">
        <v>39322085.68</v>
      </c>
    </row>
    <row r="225" spans="1:11" ht="12.75">
      <c r="A225" s="97">
        <f t="shared" si="10"/>
        <v>213</v>
      </c>
      <c r="B225" s="93" t="s">
        <v>379</v>
      </c>
      <c r="C225" s="94" t="s">
        <v>167</v>
      </c>
      <c r="D225" s="94" t="s">
        <v>854</v>
      </c>
      <c r="E225" s="94" t="s">
        <v>363</v>
      </c>
      <c r="F225" s="95">
        <v>0</v>
      </c>
      <c r="G225" s="95">
        <v>0</v>
      </c>
      <c r="H225" s="186">
        <f t="shared" si="9"/>
        <v>6817.35123</v>
      </c>
      <c r="I225" s="187">
        <v>6817351.23</v>
      </c>
      <c r="J225" s="188">
        <f t="shared" si="11"/>
        <v>6817.35123</v>
      </c>
      <c r="K225" s="98">
        <v>6817351.23</v>
      </c>
    </row>
    <row r="226" spans="1:11" ht="51">
      <c r="A226" s="97">
        <f t="shared" si="10"/>
        <v>214</v>
      </c>
      <c r="B226" s="93" t="s">
        <v>432</v>
      </c>
      <c r="C226" s="94" t="s">
        <v>167</v>
      </c>
      <c r="D226" s="94" t="s">
        <v>855</v>
      </c>
      <c r="E226" s="94" t="s">
        <v>72</v>
      </c>
      <c r="F226" s="95">
        <v>0</v>
      </c>
      <c r="G226" s="95">
        <v>0</v>
      </c>
      <c r="H226" s="186">
        <f t="shared" si="9"/>
        <v>27182.09587</v>
      </c>
      <c r="I226" s="187">
        <v>27182095.87</v>
      </c>
      <c r="J226" s="188">
        <f t="shared" si="11"/>
        <v>27182.09587</v>
      </c>
      <c r="K226" s="98">
        <v>27182095.87</v>
      </c>
    </row>
    <row r="227" spans="1:11" ht="25.5">
      <c r="A227" s="97">
        <f t="shared" si="10"/>
        <v>215</v>
      </c>
      <c r="B227" s="93" t="s">
        <v>372</v>
      </c>
      <c r="C227" s="94" t="s">
        <v>167</v>
      </c>
      <c r="D227" s="94" t="s">
        <v>855</v>
      </c>
      <c r="E227" s="94" t="s">
        <v>361</v>
      </c>
      <c r="F227" s="95">
        <v>0</v>
      </c>
      <c r="G227" s="95">
        <v>0</v>
      </c>
      <c r="H227" s="186">
        <f t="shared" si="9"/>
        <v>27182.09587</v>
      </c>
      <c r="I227" s="187">
        <v>27182095.87</v>
      </c>
      <c r="J227" s="188">
        <f t="shared" si="11"/>
        <v>27182.09587</v>
      </c>
      <c r="K227" s="98">
        <v>27182095.87</v>
      </c>
    </row>
    <row r="228" spans="1:11" ht="63.75">
      <c r="A228" s="97">
        <f t="shared" si="10"/>
        <v>216</v>
      </c>
      <c r="B228" s="93" t="s">
        <v>433</v>
      </c>
      <c r="C228" s="94" t="s">
        <v>167</v>
      </c>
      <c r="D228" s="94" t="s">
        <v>856</v>
      </c>
      <c r="E228" s="94" t="s">
        <v>72</v>
      </c>
      <c r="F228" s="95">
        <v>0</v>
      </c>
      <c r="G228" s="95">
        <v>0</v>
      </c>
      <c r="H228" s="186">
        <f t="shared" si="9"/>
        <v>18073.994</v>
      </c>
      <c r="I228" s="187">
        <v>18073994</v>
      </c>
      <c r="J228" s="188">
        <f t="shared" si="11"/>
        <v>24027.324</v>
      </c>
      <c r="K228" s="98">
        <v>24027324</v>
      </c>
    </row>
    <row r="229" spans="1:11" ht="25.5">
      <c r="A229" s="97">
        <f t="shared" si="10"/>
        <v>217</v>
      </c>
      <c r="B229" s="93" t="s">
        <v>372</v>
      </c>
      <c r="C229" s="94" t="s">
        <v>167</v>
      </c>
      <c r="D229" s="94" t="s">
        <v>856</v>
      </c>
      <c r="E229" s="94" t="s">
        <v>361</v>
      </c>
      <c r="F229" s="95">
        <v>0</v>
      </c>
      <c r="G229" s="95">
        <v>0</v>
      </c>
      <c r="H229" s="186">
        <f t="shared" si="9"/>
        <v>18073.994</v>
      </c>
      <c r="I229" s="187">
        <v>18073994</v>
      </c>
      <c r="J229" s="188">
        <f t="shared" si="11"/>
        <v>24027.324</v>
      </c>
      <c r="K229" s="98">
        <v>24027324</v>
      </c>
    </row>
    <row r="230" spans="1:11" ht="12.75">
      <c r="A230" s="97">
        <f t="shared" si="10"/>
        <v>218</v>
      </c>
      <c r="B230" s="93" t="s">
        <v>1291</v>
      </c>
      <c r="C230" s="94" t="s">
        <v>167</v>
      </c>
      <c r="D230" s="94" t="s">
        <v>1242</v>
      </c>
      <c r="E230" s="94" t="s">
        <v>72</v>
      </c>
      <c r="F230" s="95">
        <v>0</v>
      </c>
      <c r="G230" s="95">
        <v>0</v>
      </c>
      <c r="H230" s="186">
        <f t="shared" si="9"/>
        <v>16449</v>
      </c>
      <c r="I230" s="187">
        <v>16449000</v>
      </c>
      <c r="J230" s="188">
        <f t="shared" si="11"/>
        <v>16449</v>
      </c>
      <c r="K230" s="98">
        <v>16449000</v>
      </c>
    </row>
    <row r="231" spans="1:11" ht="25.5">
      <c r="A231" s="97">
        <f t="shared" si="10"/>
        <v>219</v>
      </c>
      <c r="B231" s="93" t="s">
        <v>372</v>
      </c>
      <c r="C231" s="94" t="s">
        <v>167</v>
      </c>
      <c r="D231" s="94" t="s">
        <v>1242</v>
      </c>
      <c r="E231" s="94" t="s">
        <v>361</v>
      </c>
      <c r="F231" s="95">
        <v>0</v>
      </c>
      <c r="G231" s="95">
        <v>0</v>
      </c>
      <c r="H231" s="186">
        <f t="shared" si="9"/>
        <v>16449</v>
      </c>
      <c r="I231" s="187">
        <v>16449000</v>
      </c>
      <c r="J231" s="188">
        <f t="shared" si="11"/>
        <v>16449</v>
      </c>
      <c r="K231" s="98">
        <v>16449000</v>
      </c>
    </row>
    <row r="232" spans="1:11" ht="114.75">
      <c r="A232" s="97">
        <f t="shared" si="10"/>
        <v>220</v>
      </c>
      <c r="B232" s="93" t="s">
        <v>608</v>
      </c>
      <c r="C232" s="94" t="s">
        <v>167</v>
      </c>
      <c r="D232" s="94" t="s">
        <v>857</v>
      </c>
      <c r="E232" s="94" t="s">
        <v>72</v>
      </c>
      <c r="F232" s="95">
        <v>0</v>
      </c>
      <c r="G232" s="95">
        <v>0</v>
      </c>
      <c r="H232" s="186">
        <f t="shared" si="9"/>
        <v>922.11889</v>
      </c>
      <c r="I232" s="187">
        <v>922118.89</v>
      </c>
      <c r="J232" s="188">
        <f t="shared" si="11"/>
        <v>922.11889</v>
      </c>
      <c r="K232" s="98">
        <v>922118.89</v>
      </c>
    </row>
    <row r="233" spans="1:11" ht="25.5">
      <c r="A233" s="97">
        <f t="shared" si="10"/>
        <v>221</v>
      </c>
      <c r="B233" s="93" t="s">
        <v>372</v>
      </c>
      <c r="C233" s="94" t="s">
        <v>167</v>
      </c>
      <c r="D233" s="94" t="s">
        <v>857</v>
      </c>
      <c r="E233" s="94" t="s">
        <v>361</v>
      </c>
      <c r="F233" s="95">
        <v>0</v>
      </c>
      <c r="G233" s="95">
        <v>0</v>
      </c>
      <c r="H233" s="186">
        <f t="shared" si="9"/>
        <v>922.11889</v>
      </c>
      <c r="I233" s="187">
        <v>922118.89</v>
      </c>
      <c r="J233" s="188">
        <f t="shared" si="11"/>
        <v>922.11889</v>
      </c>
      <c r="K233" s="98">
        <v>922118.89</v>
      </c>
    </row>
    <row r="234" spans="1:11" ht="102">
      <c r="A234" s="97">
        <f t="shared" si="10"/>
        <v>222</v>
      </c>
      <c r="B234" s="93" t="s">
        <v>937</v>
      </c>
      <c r="C234" s="94" t="s">
        <v>167</v>
      </c>
      <c r="D234" s="94" t="s">
        <v>859</v>
      </c>
      <c r="E234" s="94" t="s">
        <v>72</v>
      </c>
      <c r="F234" s="95">
        <v>0</v>
      </c>
      <c r="G234" s="95">
        <v>0</v>
      </c>
      <c r="H234" s="186">
        <f t="shared" si="9"/>
        <v>141467</v>
      </c>
      <c r="I234" s="187">
        <v>141467000</v>
      </c>
      <c r="J234" s="188">
        <f t="shared" si="11"/>
        <v>148489</v>
      </c>
      <c r="K234" s="98">
        <v>148489000</v>
      </c>
    </row>
    <row r="235" spans="1:11" ht="25.5">
      <c r="A235" s="97">
        <f t="shared" si="10"/>
        <v>223</v>
      </c>
      <c r="B235" s="93" t="s">
        <v>378</v>
      </c>
      <c r="C235" s="94" t="s">
        <v>167</v>
      </c>
      <c r="D235" s="94" t="s">
        <v>859</v>
      </c>
      <c r="E235" s="94" t="s">
        <v>362</v>
      </c>
      <c r="F235" s="95">
        <v>0</v>
      </c>
      <c r="G235" s="95">
        <v>0</v>
      </c>
      <c r="H235" s="186">
        <f t="shared" si="9"/>
        <v>141467</v>
      </c>
      <c r="I235" s="187">
        <v>141467000</v>
      </c>
      <c r="J235" s="188">
        <f t="shared" si="11"/>
        <v>148489</v>
      </c>
      <c r="K235" s="98">
        <v>148489000</v>
      </c>
    </row>
    <row r="236" spans="1:11" ht="102">
      <c r="A236" s="97">
        <f t="shared" si="10"/>
        <v>224</v>
      </c>
      <c r="B236" s="93" t="s">
        <v>938</v>
      </c>
      <c r="C236" s="94" t="s">
        <v>167</v>
      </c>
      <c r="D236" s="94" t="s">
        <v>861</v>
      </c>
      <c r="E236" s="94" t="s">
        <v>72</v>
      </c>
      <c r="F236" s="95">
        <v>0</v>
      </c>
      <c r="G236" s="95">
        <v>0</v>
      </c>
      <c r="H236" s="186">
        <f t="shared" si="9"/>
        <v>2068</v>
      </c>
      <c r="I236" s="187">
        <v>2068000</v>
      </c>
      <c r="J236" s="188">
        <f t="shared" si="11"/>
        <v>2151</v>
      </c>
      <c r="K236" s="98">
        <v>2151000</v>
      </c>
    </row>
    <row r="237" spans="1:11" ht="25.5">
      <c r="A237" s="97">
        <f t="shared" si="10"/>
        <v>225</v>
      </c>
      <c r="B237" s="93" t="s">
        <v>372</v>
      </c>
      <c r="C237" s="94" t="s">
        <v>167</v>
      </c>
      <c r="D237" s="94" t="s">
        <v>861</v>
      </c>
      <c r="E237" s="94" t="s">
        <v>361</v>
      </c>
      <c r="F237" s="95">
        <v>0</v>
      </c>
      <c r="G237" s="95">
        <v>0</v>
      </c>
      <c r="H237" s="186">
        <f t="shared" si="9"/>
        <v>2068</v>
      </c>
      <c r="I237" s="187">
        <v>2068000</v>
      </c>
      <c r="J237" s="188">
        <f t="shared" si="11"/>
        <v>2151</v>
      </c>
      <c r="K237" s="98">
        <v>2151000</v>
      </c>
    </row>
    <row r="238" spans="1:11" ht="25.5">
      <c r="A238" s="97">
        <f t="shared" si="10"/>
        <v>226</v>
      </c>
      <c r="B238" s="93" t="s">
        <v>1005</v>
      </c>
      <c r="C238" s="94" t="s">
        <v>167</v>
      </c>
      <c r="D238" s="94" t="s">
        <v>1006</v>
      </c>
      <c r="E238" s="94" t="s">
        <v>72</v>
      </c>
      <c r="F238" s="95">
        <v>0</v>
      </c>
      <c r="G238" s="95">
        <v>0</v>
      </c>
      <c r="H238" s="186">
        <f t="shared" si="9"/>
        <v>1751.62028</v>
      </c>
      <c r="I238" s="187">
        <v>1751620.28</v>
      </c>
      <c r="J238" s="188">
        <f t="shared" si="11"/>
        <v>1751.62028</v>
      </c>
      <c r="K238" s="98">
        <v>1751620.28</v>
      </c>
    </row>
    <row r="239" spans="1:11" ht="12.75">
      <c r="A239" s="97">
        <f t="shared" si="10"/>
        <v>227</v>
      </c>
      <c r="B239" s="93" t="s">
        <v>381</v>
      </c>
      <c r="C239" s="94" t="s">
        <v>167</v>
      </c>
      <c r="D239" s="94" t="s">
        <v>1006</v>
      </c>
      <c r="E239" s="94" t="s">
        <v>364</v>
      </c>
      <c r="F239" s="95">
        <v>21000</v>
      </c>
      <c r="G239" s="95">
        <v>21000</v>
      </c>
      <c r="H239" s="186">
        <f t="shared" si="9"/>
        <v>1751.62028</v>
      </c>
      <c r="I239" s="187">
        <v>1751620.28</v>
      </c>
      <c r="J239" s="188">
        <f t="shared" si="11"/>
        <v>1751.62028</v>
      </c>
      <c r="K239" s="98">
        <v>1751620.28</v>
      </c>
    </row>
    <row r="240" spans="1:11" ht="12.75">
      <c r="A240" s="97">
        <f t="shared" si="10"/>
        <v>228</v>
      </c>
      <c r="B240" s="93" t="s">
        <v>214</v>
      </c>
      <c r="C240" s="94" t="s">
        <v>168</v>
      </c>
      <c r="D240" s="94" t="s">
        <v>745</v>
      </c>
      <c r="E240" s="94" t="s">
        <v>72</v>
      </c>
      <c r="F240" s="95">
        <v>21000</v>
      </c>
      <c r="G240" s="95">
        <v>21000</v>
      </c>
      <c r="H240" s="186">
        <f t="shared" si="9"/>
        <v>346966.83666000003</v>
      </c>
      <c r="I240" s="187">
        <v>346966836.66</v>
      </c>
      <c r="J240" s="188">
        <f t="shared" si="11"/>
        <v>362635.83666000003</v>
      </c>
      <c r="K240" s="98">
        <v>362635836.66</v>
      </c>
    </row>
    <row r="241" spans="1:11" ht="51">
      <c r="A241" s="97">
        <f t="shared" si="10"/>
        <v>229</v>
      </c>
      <c r="B241" s="93" t="s">
        <v>1290</v>
      </c>
      <c r="C241" s="94" t="s">
        <v>168</v>
      </c>
      <c r="D241" s="94" t="s">
        <v>850</v>
      </c>
      <c r="E241" s="94" t="s">
        <v>72</v>
      </c>
      <c r="F241" s="95">
        <v>21000</v>
      </c>
      <c r="G241" s="95">
        <v>21000</v>
      </c>
      <c r="H241" s="186">
        <f t="shared" si="9"/>
        <v>346966.83666000003</v>
      </c>
      <c r="I241" s="187">
        <v>346966836.66</v>
      </c>
      <c r="J241" s="188">
        <f t="shared" si="11"/>
        <v>362635.83666000003</v>
      </c>
      <c r="K241" s="98">
        <v>362635836.66</v>
      </c>
    </row>
    <row r="242" spans="1:11" ht="38.25">
      <c r="A242" s="97">
        <f t="shared" si="10"/>
        <v>230</v>
      </c>
      <c r="B242" s="93" t="s">
        <v>434</v>
      </c>
      <c r="C242" s="94" t="s">
        <v>168</v>
      </c>
      <c r="D242" s="94" t="s">
        <v>862</v>
      </c>
      <c r="E242" s="94" t="s">
        <v>72</v>
      </c>
      <c r="F242" s="95">
        <v>21000</v>
      </c>
      <c r="G242" s="95">
        <v>21000</v>
      </c>
      <c r="H242" s="186">
        <f t="shared" si="9"/>
        <v>346966.83666000003</v>
      </c>
      <c r="I242" s="187">
        <v>346966836.66</v>
      </c>
      <c r="J242" s="188">
        <f t="shared" si="11"/>
        <v>362635.83666000003</v>
      </c>
      <c r="K242" s="98">
        <v>362635836.66</v>
      </c>
    </row>
    <row r="243" spans="1:11" ht="76.5">
      <c r="A243" s="97">
        <f t="shared" si="10"/>
        <v>231</v>
      </c>
      <c r="B243" s="93" t="s">
        <v>435</v>
      </c>
      <c r="C243" s="94" t="s">
        <v>168</v>
      </c>
      <c r="D243" s="94" t="s">
        <v>863</v>
      </c>
      <c r="E243" s="94" t="s">
        <v>72</v>
      </c>
      <c r="F243" s="95">
        <v>21000</v>
      </c>
      <c r="G243" s="95">
        <v>21000</v>
      </c>
      <c r="H243" s="186">
        <f t="shared" si="9"/>
        <v>68772.12991</v>
      </c>
      <c r="I243" s="187">
        <v>68772129.91</v>
      </c>
      <c r="J243" s="188">
        <f t="shared" si="11"/>
        <v>68772.12991</v>
      </c>
      <c r="K243" s="98">
        <v>68772129.91</v>
      </c>
    </row>
    <row r="244" spans="1:11" ht="25.5">
      <c r="A244" s="97">
        <f t="shared" si="10"/>
        <v>232</v>
      </c>
      <c r="B244" s="93" t="s">
        <v>378</v>
      </c>
      <c r="C244" s="94" t="s">
        <v>168</v>
      </c>
      <c r="D244" s="94" t="s">
        <v>863</v>
      </c>
      <c r="E244" s="94" t="s">
        <v>362</v>
      </c>
      <c r="F244" s="95">
        <v>2083350</v>
      </c>
      <c r="G244" s="95">
        <v>2083350</v>
      </c>
      <c r="H244" s="186">
        <f t="shared" si="9"/>
        <v>68772.12991</v>
      </c>
      <c r="I244" s="187">
        <v>68772129.91</v>
      </c>
      <c r="J244" s="188">
        <f t="shared" si="11"/>
        <v>68772.12991</v>
      </c>
      <c r="K244" s="98">
        <v>68772129.91</v>
      </c>
    </row>
    <row r="245" spans="1:11" ht="114.75">
      <c r="A245" s="97">
        <f t="shared" si="10"/>
        <v>233</v>
      </c>
      <c r="B245" s="93" t="s">
        <v>436</v>
      </c>
      <c r="C245" s="94" t="s">
        <v>168</v>
      </c>
      <c r="D245" s="94" t="s">
        <v>864</v>
      </c>
      <c r="E245" s="94" t="s">
        <v>72</v>
      </c>
      <c r="F245" s="95">
        <v>2083350</v>
      </c>
      <c r="G245" s="95">
        <v>2083350</v>
      </c>
      <c r="H245" s="186">
        <f t="shared" si="9"/>
        <v>12954.651800000001</v>
      </c>
      <c r="I245" s="187">
        <v>12954651.8</v>
      </c>
      <c r="J245" s="188">
        <f t="shared" si="11"/>
        <v>12954.651800000001</v>
      </c>
      <c r="K245" s="98">
        <v>12954651.8</v>
      </c>
    </row>
    <row r="246" spans="1:14" ht="25.5">
      <c r="A246" s="97">
        <f t="shared" si="10"/>
        <v>234</v>
      </c>
      <c r="B246" s="93" t="s">
        <v>372</v>
      </c>
      <c r="C246" s="94" t="s">
        <v>168</v>
      </c>
      <c r="D246" s="94" t="s">
        <v>864</v>
      </c>
      <c r="E246" s="94" t="s">
        <v>361</v>
      </c>
      <c r="F246" s="95">
        <v>2083350</v>
      </c>
      <c r="G246" s="95">
        <v>2083350</v>
      </c>
      <c r="H246" s="186">
        <f t="shared" si="9"/>
        <v>12954.651800000001</v>
      </c>
      <c r="I246" s="187">
        <v>12954651.8</v>
      </c>
      <c r="J246" s="188">
        <f t="shared" si="11"/>
        <v>12954.651800000001</v>
      </c>
      <c r="K246" s="98">
        <v>12954651.8</v>
      </c>
      <c r="M246" s="68"/>
      <c r="N246" s="68"/>
    </row>
    <row r="247" spans="1:11" ht="38.25">
      <c r="A247" s="97">
        <f t="shared" si="10"/>
        <v>235</v>
      </c>
      <c r="B247" s="93" t="s">
        <v>437</v>
      </c>
      <c r="C247" s="94" t="s">
        <v>168</v>
      </c>
      <c r="D247" s="94" t="s">
        <v>865</v>
      </c>
      <c r="E247" s="94" t="s">
        <v>72</v>
      </c>
      <c r="F247" s="95">
        <v>2083350</v>
      </c>
      <c r="G247" s="95">
        <v>2083350</v>
      </c>
      <c r="H247" s="186">
        <f t="shared" si="9"/>
        <v>41676.26535</v>
      </c>
      <c r="I247" s="187">
        <v>41676265.35</v>
      </c>
      <c r="J247" s="188">
        <f t="shared" si="11"/>
        <v>41676.26535</v>
      </c>
      <c r="K247" s="98">
        <v>41676265.35</v>
      </c>
    </row>
    <row r="248" spans="1:11" ht="25.5">
      <c r="A248" s="97">
        <f t="shared" si="10"/>
        <v>236</v>
      </c>
      <c r="B248" s="93" t="s">
        <v>372</v>
      </c>
      <c r="C248" s="94" t="s">
        <v>168</v>
      </c>
      <c r="D248" s="94" t="s">
        <v>865</v>
      </c>
      <c r="E248" s="94" t="s">
        <v>361</v>
      </c>
      <c r="F248" s="95">
        <v>300000</v>
      </c>
      <c r="G248" s="95">
        <v>300000</v>
      </c>
      <c r="H248" s="186">
        <f t="shared" si="9"/>
        <v>38075.06635</v>
      </c>
      <c r="I248" s="187">
        <v>38075066.35</v>
      </c>
      <c r="J248" s="188">
        <f t="shared" si="11"/>
        <v>38075.06635</v>
      </c>
      <c r="K248" s="98">
        <v>38075066.35</v>
      </c>
    </row>
    <row r="249" spans="1:11" ht="12.75">
      <c r="A249" s="97">
        <f t="shared" si="10"/>
        <v>237</v>
      </c>
      <c r="B249" s="93" t="s">
        <v>379</v>
      </c>
      <c r="C249" s="94" t="s">
        <v>168</v>
      </c>
      <c r="D249" s="94" t="s">
        <v>865</v>
      </c>
      <c r="E249" s="94" t="s">
        <v>363</v>
      </c>
      <c r="F249" s="95">
        <v>300000</v>
      </c>
      <c r="G249" s="95">
        <v>300000</v>
      </c>
      <c r="H249" s="186">
        <f t="shared" si="9"/>
        <v>3601.199</v>
      </c>
      <c r="I249" s="187">
        <v>3601199</v>
      </c>
      <c r="J249" s="188">
        <f t="shared" si="11"/>
        <v>3601.199</v>
      </c>
      <c r="K249" s="98">
        <v>3601199</v>
      </c>
    </row>
    <row r="250" spans="1:11" ht="25.5">
      <c r="A250" s="97">
        <f t="shared" si="10"/>
        <v>238</v>
      </c>
      <c r="B250" s="93" t="s">
        <v>438</v>
      </c>
      <c r="C250" s="94" t="s">
        <v>168</v>
      </c>
      <c r="D250" s="94" t="s">
        <v>866</v>
      </c>
      <c r="E250" s="94" t="s">
        <v>72</v>
      </c>
      <c r="F250" s="95">
        <v>200000</v>
      </c>
      <c r="G250" s="95">
        <v>200000</v>
      </c>
      <c r="H250" s="186">
        <f t="shared" si="9"/>
        <v>2374.8</v>
      </c>
      <c r="I250" s="187">
        <v>2374800</v>
      </c>
      <c r="J250" s="188">
        <f t="shared" si="11"/>
        <v>2374.8</v>
      </c>
      <c r="K250" s="98">
        <v>2374800</v>
      </c>
    </row>
    <row r="251" spans="1:11" ht="25.5">
      <c r="A251" s="97">
        <f t="shared" si="10"/>
        <v>239</v>
      </c>
      <c r="B251" s="93" t="s">
        <v>372</v>
      </c>
      <c r="C251" s="94" t="s">
        <v>168</v>
      </c>
      <c r="D251" s="94" t="s">
        <v>866</v>
      </c>
      <c r="E251" s="94" t="s">
        <v>361</v>
      </c>
      <c r="F251" s="95">
        <v>200000</v>
      </c>
      <c r="G251" s="95">
        <v>200000</v>
      </c>
      <c r="H251" s="186">
        <f t="shared" si="9"/>
        <v>2374.8</v>
      </c>
      <c r="I251" s="187">
        <v>2374800</v>
      </c>
      <c r="J251" s="188">
        <f t="shared" si="11"/>
        <v>2374.8</v>
      </c>
      <c r="K251" s="98">
        <v>2374800</v>
      </c>
    </row>
    <row r="252" spans="1:11" ht="63.75">
      <c r="A252" s="97">
        <f t="shared" si="10"/>
        <v>240</v>
      </c>
      <c r="B252" s="93" t="s">
        <v>439</v>
      </c>
      <c r="C252" s="94" t="s">
        <v>168</v>
      </c>
      <c r="D252" s="94" t="s">
        <v>867</v>
      </c>
      <c r="E252" s="94" t="s">
        <v>72</v>
      </c>
      <c r="F252" s="95">
        <v>1583350</v>
      </c>
      <c r="G252" s="95">
        <v>1583350</v>
      </c>
      <c r="H252" s="186">
        <f t="shared" si="9"/>
        <v>6394.1536</v>
      </c>
      <c r="I252" s="187">
        <v>6394153.6</v>
      </c>
      <c r="J252" s="188">
        <f t="shared" si="11"/>
        <v>6394.1536</v>
      </c>
      <c r="K252" s="98">
        <v>6394153.6</v>
      </c>
    </row>
    <row r="253" spans="1:11" ht="25.5">
      <c r="A253" s="97">
        <f t="shared" si="10"/>
        <v>241</v>
      </c>
      <c r="B253" s="93" t="s">
        <v>372</v>
      </c>
      <c r="C253" s="94" t="s">
        <v>168</v>
      </c>
      <c r="D253" s="94" t="s">
        <v>867</v>
      </c>
      <c r="E253" s="94" t="s">
        <v>361</v>
      </c>
      <c r="F253" s="95">
        <v>1583350</v>
      </c>
      <c r="G253" s="95">
        <v>1583350</v>
      </c>
      <c r="H253" s="186">
        <f t="shared" si="9"/>
        <v>6394.1536</v>
      </c>
      <c r="I253" s="187">
        <v>6394153.6</v>
      </c>
      <c r="J253" s="188">
        <f t="shared" si="11"/>
        <v>6394.1536</v>
      </c>
      <c r="K253" s="98">
        <v>6394153.6</v>
      </c>
    </row>
    <row r="254" spans="1:11" ht="63.75">
      <c r="A254" s="97">
        <f t="shared" si="10"/>
        <v>242</v>
      </c>
      <c r="B254" s="93" t="s">
        <v>609</v>
      </c>
      <c r="C254" s="94" t="s">
        <v>168</v>
      </c>
      <c r="D254" s="94" t="s">
        <v>868</v>
      </c>
      <c r="E254" s="94" t="s">
        <v>72</v>
      </c>
      <c r="F254" s="95">
        <v>0</v>
      </c>
      <c r="G254" s="95">
        <v>0</v>
      </c>
      <c r="H254" s="186">
        <f t="shared" si="9"/>
        <v>17854.736</v>
      </c>
      <c r="I254" s="187">
        <v>17854736</v>
      </c>
      <c r="J254" s="188">
        <f t="shared" si="11"/>
        <v>23860.736</v>
      </c>
      <c r="K254" s="98">
        <v>23860736</v>
      </c>
    </row>
    <row r="255" spans="1:11" ht="25.5">
      <c r="A255" s="97">
        <f t="shared" si="10"/>
        <v>243</v>
      </c>
      <c r="B255" s="93" t="s">
        <v>372</v>
      </c>
      <c r="C255" s="94" t="s">
        <v>168</v>
      </c>
      <c r="D255" s="94" t="s">
        <v>868</v>
      </c>
      <c r="E255" s="94" t="s">
        <v>361</v>
      </c>
      <c r="F255" s="95">
        <v>0</v>
      </c>
      <c r="G255" s="95">
        <v>0</v>
      </c>
      <c r="H255" s="186">
        <f t="shared" si="9"/>
        <v>17854.736</v>
      </c>
      <c r="I255" s="187">
        <v>17854736</v>
      </c>
      <c r="J255" s="188">
        <f t="shared" si="11"/>
        <v>23860.736</v>
      </c>
      <c r="K255" s="98">
        <v>23860736</v>
      </c>
    </row>
    <row r="256" spans="1:11" ht="63.75">
      <c r="A256" s="97">
        <f t="shared" si="10"/>
        <v>244</v>
      </c>
      <c r="B256" s="93" t="s">
        <v>939</v>
      </c>
      <c r="C256" s="94" t="s">
        <v>168</v>
      </c>
      <c r="D256" s="94" t="s">
        <v>870</v>
      </c>
      <c r="E256" s="94" t="s">
        <v>72</v>
      </c>
      <c r="F256" s="95">
        <v>781153681.59</v>
      </c>
      <c r="G256" s="95">
        <v>810177711.59</v>
      </c>
      <c r="H256" s="186">
        <f t="shared" si="9"/>
        <v>2000</v>
      </c>
      <c r="I256" s="187">
        <v>2000000</v>
      </c>
      <c r="J256" s="188">
        <f t="shared" si="11"/>
        <v>2000</v>
      </c>
      <c r="K256" s="98">
        <v>2000000</v>
      </c>
    </row>
    <row r="257" spans="1:11" ht="25.5">
      <c r="A257" s="97">
        <f t="shared" si="10"/>
        <v>245</v>
      </c>
      <c r="B257" s="93" t="s">
        <v>372</v>
      </c>
      <c r="C257" s="94" t="s">
        <v>168</v>
      </c>
      <c r="D257" s="94" t="s">
        <v>870</v>
      </c>
      <c r="E257" s="94" t="s">
        <v>361</v>
      </c>
      <c r="F257" s="95">
        <v>356044436.34</v>
      </c>
      <c r="G257" s="95">
        <v>369102766.34</v>
      </c>
      <c r="H257" s="186">
        <f t="shared" si="9"/>
        <v>2000</v>
      </c>
      <c r="I257" s="187">
        <v>2000000</v>
      </c>
      <c r="J257" s="188">
        <f t="shared" si="11"/>
        <v>2000</v>
      </c>
      <c r="K257" s="98">
        <v>2000000</v>
      </c>
    </row>
    <row r="258" spans="1:11" ht="102">
      <c r="A258" s="97">
        <f t="shared" si="10"/>
        <v>246</v>
      </c>
      <c r="B258" s="93" t="s">
        <v>610</v>
      </c>
      <c r="C258" s="94" t="s">
        <v>168</v>
      </c>
      <c r="D258" s="94" t="s">
        <v>871</v>
      </c>
      <c r="E258" s="94" t="s">
        <v>72</v>
      </c>
      <c r="F258" s="95">
        <v>356044436.34</v>
      </c>
      <c r="G258" s="95">
        <v>369102766.34</v>
      </c>
      <c r="H258" s="186">
        <f t="shared" si="9"/>
        <v>714.1</v>
      </c>
      <c r="I258" s="187">
        <v>714100</v>
      </c>
      <c r="J258" s="188">
        <f t="shared" si="11"/>
        <v>714.1</v>
      </c>
      <c r="K258" s="98">
        <v>714100</v>
      </c>
    </row>
    <row r="259" spans="1:11" ht="25.5">
      <c r="A259" s="97">
        <f t="shared" si="10"/>
        <v>247</v>
      </c>
      <c r="B259" s="93" t="s">
        <v>372</v>
      </c>
      <c r="C259" s="94" t="s">
        <v>168</v>
      </c>
      <c r="D259" s="94" t="s">
        <v>871</v>
      </c>
      <c r="E259" s="94" t="s">
        <v>361</v>
      </c>
      <c r="F259" s="95">
        <v>356044436.34</v>
      </c>
      <c r="G259" s="95">
        <v>369102766.34</v>
      </c>
      <c r="H259" s="186">
        <f t="shared" si="9"/>
        <v>714.1</v>
      </c>
      <c r="I259" s="187">
        <v>714100</v>
      </c>
      <c r="J259" s="188">
        <f t="shared" si="11"/>
        <v>714.1</v>
      </c>
      <c r="K259" s="98">
        <v>714100</v>
      </c>
    </row>
    <row r="260" spans="1:11" ht="51">
      <c r="A260" s="97">
        <f t="shared" si="10"/>
        <v>248</v>
      </c>
      <c r="B260" s="93" t="s">
        <v>1292</v>
      </c>
      <c r="C260" s="94" t="s">
        <v>168</v>
      </c>
      <c r="D260" s="94" t="s">
        <v>1244</v>
      </c>
      <c r="E260" s="94" t="s">
        <v>72</v>
      </c>
      <c r="F260" s="95">
        <v>84470228.21</v>
      </c>
      <c r="G260" s="95">
        <v>84470228.21</v>
      </c>
      <c r="H260" s="186">
        <f t="shared" si="9"/>
        <v>1000</v>
      </c>
      <c r="I260" s="187">
        <v>1000000</v>
      </c>
      <c r="J260" s="188">
        <f t="shared" si="11"/>
        <v>1000</v>
      </c>
      <c r="K260" s="98">
        <v>1000000</v>
      </c>
    </row>
    <row r="261" spans="1:11" ht="25.5">
      <c r="A261" s="97">
        <f t="shared" si="10"/>
        <v>249</v>
      </c>
      <c r="B261" s="93" t="s">
        <v>372</v>
      </c>
      <c r="C261" s="94" t="s">
        <v>168</v>
      </c>
      <c r="D261" s="94" t="s">
        <v>1244</v>
      </c>
      <c r="E261" s="94" t="s">
        <v>361</v>
      </c>
      <c r="F261" s="95">
        <v>84470228.21</v>
      </c>
      <c r="G261" s="95">
        <v>84470228.21</v>
      </c>
      <c r="H261" s="186">
        <f t="shared" si="9"/>
        <v>1000</v>
      </c>
      <c r="I261" s="187">
        <v>1000000</v>
      </c>
      <c r="J261" s="188">
        <f t="shared" si="11"/>
        <v>1000</v>
      </c>
      <c r="K261" s="98">
        <v>1000000</v>
      </c>
    </row>
    <row r="262" spans="1:11" ht="140.25">
      <c r="A262" s="97">
        <f t="shared" si="10"/>
        <v>250</v>
      </c>
      <c r="B262" s="93" t="s">
        <v>940</v>
      </c>
      <c r="C262" s="94" t="s">
        <v>168</v>
      </c>
      <c r="D262" s="94" t="s">
        <v>873</v>
      </c>
      <c r="E262" s="94" t="s">
        <v>72</v>
      </c>
      <c r="F262" s="95">
        <v>17520942.18</v>
      </c>
      <c r="G262" s="95">
        <v>17520942.18</v>
      </c>
      <c r="H262" s="186">
        <f t="shared" si="9"/>
        <v>166504</v>
      </c>
      <c r="I262" s="187">
        <v>166504000</v>
      </c>
      <c r="J262" s="188">
        <f t="shared" si="11"/>
        <v>175876</v>
      </c>
      <c r="K262" s="98">
        <v>175876000</v>
      </c>
    </row>
    <row r="263" spans="1:11" ht="25.5">
      <c r="A263" s="97">
        <f t="shared" si="10"/>
        <v>251</v>
      </c>
      <c r="B263" s="93" t="s">
        <v>378</v>
      </c>
      <c r="C263" s="94" t="s">
        <v>168</v>
      </c>
      <c r="D263" s="94" t="s">
        <v>873</v>
      </c>
      <c r="E263" s="94" t="s">
        <v>362</v>
      </c>
      <c r="F263" s="95">
        <v>17520942.18</v>
      </c>
      <c r="G263" s="95">
        <v>17520942.18</v>
      </c>
      <c r="H263" s="186">
        <f t="shared" si="9"/>
        <v>166504</v>
      </c>
      <c r="I263" s="187">
        <v>166504000</v>
      </c>
      <c r="J263" s="188">
        <f t="shared" si="11"/>
        <v>175876</v>
      </c>
      <c r="K263" s="98">
        <v>175876000</v>
      </c>
    </row>
    <row r="264" spans="1:11" ht="140.25">
      <c r="A264" s="97">
        <f t="shared" si="10"/>
        <v>252</v>
      </c>
      <c r="B264" s="93" t="s">
        <v>941</v>
      </c>
      <c r="C264" s="94" t="s">
        <v>168</v>
      </c>
      <c r="D264" s="94" t="s">
        <v>875</v>
      </c>
      <c r="E264" s="94" t="s">
        <v>72</v>
      </c>
      <c r="F264" s="95">
        <v>46139436.91</v>
      </c>
      <c r="G264" s="95">
        <v>46139436.91</v>
      </c>
      <c r="H264" s="186">
        <f t="shared" si="9"/>
        <v>7273</v>
      </c>
      <c r="I264" s="187">
        <v>7273000</v>
      </c>
      <c r="J264" s="188">
        <f t="shared" si="11"/>
        <v>7564</v>
      </c>
      <c r="K264" s="98">
        <v>7564000</v>
      </c>
    </row>
    <row r="265" spans="1:11" ht="25.5">
      <c r="A265" s="97">
        <f t="shared" si="10"/>
        <v>253</v>
      </c>
      <c r="B265" s="93" t="s">
        <v>372</v>
      </c>
      <c r="C265" s="94" t="s">
        <v>168</v>
      </c>
      <c r="D265" s="94" t="s">
        <v>875</v>
      </c>
      <c r="E265" s="94" t="s">
        <v>361</v>
      </c>
      <c r="F265" s="95">
        <v>39322085.68</v>
      </c>
      <c r="G265" s="95">
        <v>39322085.68</v>
      </c>
      <c r="H265" s="186">
        <f t="shared" si="9"/>
        <v>7273</v>
      </c>
      <c r="I265" s="187">
        <v>7273000</v>
      </c>
      <c r="J265" s="188">
        <f t="shared" si="11"/>
        <v>7564</v>
      </c>
      <c r="K265" s="98">
        <v>7564000</v>
      </c>
    </row>
    <row r="266" spans="1:11" ht="51">
      <c r="A266" s="97">
        <f t="shared" si="10"/>
        <v>254</v>
      </c>
      <c r="B266" s="93" t="s">
        <v>1293</v>
      </c>
      <c r="C266" s="94" t="s">
        <v>168</v>
      </c>
      <c r="D266" s="94" t="s">
        <v>1246</v>
      </c>
      <c r="E266" s="94" t="s">
        <v>72</v>
      </c>
      <c r="F266" s="95">
        <v>6817351.23</v>
      </c>
      <c r="G266" s="95">
        <v>6817351.23</v>
      </c>
      <c r="H266" s="186">
        <f t="shared" si="9"/>
        <v>3000</v>
      </c>
      <c r="I266" s="187">
        <v>3000000</v>
      </c>
      <c r="J266" s="188">
        <f t="shared" si="11"/>
        <v>3000</v>
      </c>
      <c r="K266" s="98">
        <v>3000000</v>
      </c>
    </row>
    <row r="267" spans="1:11" ht="25.5">
      <c r="A267" s="97">
        <f t="shared" si="10"/>
        <v>255</v>
      </c>
      <c r="B267" s="93" t="s">
        <v>372</v>
      </c>
      <c r="C267" s="94" t="s">
        <v>168</v>
      </c>
      <c r="D267" s="94" t="s">
        <v>1246</v>
      </c>
      <c r="E267" s="94" t="s">
        <v>361</v>
      </c>
      <c r="F267" s="95">
        <v>27182095.87</v>
      </c>
      <c r="G267" s="95">
        <v>27182095.87</v>
      </c>
      <c r="H267" s="186">
        <f t="shared" si="9"/>
        <v>3000</v>
      </c>
      <c r="I267" s="187">
        <v>3000000</v>
      </c>
      <c r="J267" s="188">
        <f t="shared" si="11"/>
        <v>3000</v>
      </c>
      <c r="K267" s="98">
        <v>3000000</v>
      </c>
    </row>
    <row r="268" spans="1:11" ht="12.75">
      <c r="A268" s="97">
        <f t="shared" si="10"/>
        <v>256</v>
      </c>
      <c r="B268" s="93" t="s">
        <v>1291</v>
      </c>
      <c r="C268" s="94" t="s">
        <v>168</v>
      </c>
      <c r="D268" s="94" t="s">
        <v>1247</v>
      </c>
      <c r="E268" s="94" t="s">
        <v>72</v>
      </c>
      <c r="F268" s="95">
        <v>27182095.87</v>
      </c>
      <c r="G268" s="95">
        <v>27182095.87</v>
      </c>
      <c r="H268" s="186">
        <f t="shared" si="9"/>
        <v>16449</v>
      </c>
      <c r="I268" s="187">
        <v>16449000</v>
      </c>
      <c r="J268" s="188">
        <f t="shared" si="11"/>
        <v>16449</v>
      </c>
      <c r="K268" s="98">
        <v>16449000</v>
      </c>
    </row>
    <row r="269" spans="1:11" ht="25.5">
      <c r="A269" s="97">
        <f t="shared" si="10"/>
        <v>257</v>
      </c>
      <c r="B269" s="93" t="s">
        <v>372</v>
      </c>
      <c r="C269" s="94" t="s">
        <v>168</v>
      </c>
      <c r="D269" s="94" t="s">
        <v>1247</v>
      </c>
      <c r="E269" s="94" t="s">
        <v>361</v>
      </c>
      <c r="F269" s="95">
        <v>18073994</v>
      </c>
      <c r="G269" s="95">
        <v>24027324</v>
      </c>
      <c r="H269" s="186">
        <f t="shared" si="9"/>
        <v>16449</v>
      </c>
      <c r="I269" s="187">
        <v>16449000</v>
      </c>
      <c r="J269" s="188">
        <f t="shared" si="11"/>
        <v>16449</v>
      </c>
      <c r="K269" s="98">
        <v>16449000</v>
      </c>
    </row>
    <row r="270" spans="1:11" ht="12.75">
      <c r="A270" s="97">
        <f t="shared" si="10"/>
        <v>258</v>
      </c>
      <c r="B270" s="93" t="s">
        <v>942</v>
      </c>
      <c r="C270" s="94" t="s">
        <v>891</v>
      </c>
      <c r="D270" s="94" t="s">
        <v>745</v>
      </c>
      <c r="E270" s="94" t="s">
        <v>72</v>
      </c>
      <c r="F270" s="95">
        <v>18073994</v>
      </c>
      <c r="G270" s="95">
        <v>24027324</v>
      </c>
      <c r="H270" s="186">
        <f aca="true" t="shared" si="12" ref="H270:H333">I270/1000</f>
        <v>48396.68959</v>
      </c>
      <c r="I270" s="187">
        <v>48396689.59</v>
      </c>
      <c r="J270" s="188">
        <f t="shared" si="11"/>
        <v>48396.68959</v>
      </c>
      <c r="K270" s="98">
        <v>48396689.59</v>
      </c>
    </row>
    <row r="271" spans="1:11" ht="51">
      <c r="A271" s="97">
        <f aca="true" t="shared" si="13" ref="A271:A334">1+A270</f>
        <v>259</v>
      </c>
      <c r="B271" s="93" t="s">
        <v>1294</v>
      </c>
      <c r="C271" s="94" t="s">
        <v>891</v>
      </c>
      <c r="D271" s="94" t="s">
        <v>892</v>
      </c>
      <c r="E271" s="94" t="s">
        <v>72</v>
      </c>
      <c r="F271" s="95">
        <v>16449000</v>
      </c>
      <c r="G271" s="95">
        <v>16449000</v>
      </c>
      <c r="H271" s="186">
        <f t="shared" si="12"/>
        <v>48396.68959</v>
      </c>
      <c r="I271" s="187">
        <v>48396689.59</v>
      </c>
      <c r="J271" s="188">
        <f aca="true" t="shared" si="14" ref="J271:J334">K271/1000</f>
        <v>48396.68959</v>
      </c>
      <c r="K271" s="98">
        <v>48396689.59</v>
      </c>
    </row>
    <row r="272" spans="1:11" ht="25.5">
      <c r="A272" s="97">
        <f t="shared" si="13"/>
        <v>260</v>
      </c>
      <c r="B272" s="93" t="s">
        <v>449</v>
      </c>
      <c r="C272" s="94" t="s">
        <v>891</v>
      </c>
      <c r="D272" s="94" t="s">
        <v>893</v>
      </c>
      <c r="E272" s="94" t="s">
        <v>72</v>
      </c>
      <c r="F272" s="95">
        <v>16449000</v>
      </c>
      <c r="G272" s="95">
        <v>16449000</v>
      </c>
      <c r="H272" s="186">
        <f t="shared" si="12"/>
        <v>48396.68959</v>
      </c>
      <c r="I272" s="187">
        <v>48396689.59</v>
      </c>
      <c r="J272" s="188">
        <f t="shared" si="14"/>
        <v>48396.68959</v>
      </c>
      <c r="K272" s="98">
        <v>48396689.59</v>
      </c>
    </row>
    <row r="273" spans="1:11" ht="25.5">
      <c r="A273" s="97">
        <f t="shared" si="13"/>
        <v>261</v>
      </c>
      <c r="B273" s="93" t="s">
        <v>451</v>
      </c>
      <c r="C273" s="94" t="s">
        <v>891</v>
      </c>
      <c r="D273" s="94" t="s">
        <v>894</v>
      </c>
      <c r="E273" s="94" t="s">
        <v>72</v>
      </c>
      <c r="F273" s="95">
        <v>922118.89</v>
      </c>
      <c r="G273" s="95">
        <v>922118.89</v>
      </c>
      <c r="H273" s="186">
        <f t="shared" si="12"/>
        <v>46663.86327</v>
      </c>
      <c r="I273" s="187">
        <v>46663863.27</v>
      </c>
      <c r="J273" s="188">
        <f t="shared" si="14"/>
        <v>46663.86327</v>
      </c>
      <c r="K273" s="98">
        <v>46663863.27</v>
      </c>
    </row>
    <row r="274" spans="1:11" ht="25.5">
      <c r="A274" s="97">
        <f t="shared" si="13"/>
        <v>262</v>
      </c>
      <c r="B274" s="93" t="s">
        <v>378</v>
      </c>
      <c r="C274" s="94" t="s">
        <v>891</v>
      </c>
      <c r="D274" s="94" t="s">
        <v>894</v>
      </c>
      <c r="E274" s="94" t="s">
        <v>362</v>
      </c>
      <c r="F274" s="95">
        <v>922118.89</v>
      </c>
      <c r="G274" s="95">
        <v>922118.89</v>
      </c>
      <c r="H274" s="186">
        <f t="shared" si="12"/>
        <v>40558.39457</v>
      </c>
      <c r="I274" s="187">
        <v>40558394.57</v>
      </c>
      <c r="J274" s="188">
        <f t="shared" si="14"/>
        <v>40558.39457</v>
      </c>
      <c r="K274" s="98">
        <v>40558394.57</v>
      </c>
    </row>
    <row r="275" spans="1:11" ht="25.5">
      <c r="A275" s="97">
        <f t="shared" si="13"/>
        <v>263</v>
      </c>
      <c r="B275" s="93" t="s">
        <v>372</v>
      </c>
      <c r="C275" s="94" t="s">
        <v>891</v>
      </c>
      <c r="D275" s="94" t="s">
        <v>894</v>
      </c>
      <c r="E275" s="94" t="s">
        <v>361</v>
      </c>
      <c r="F275" s="95">
        <v>141467000</v>
      </c>
      <c r="G275" s="95">
        <v>148489000</v>
      </c>
      <c r="H275" s="186">
        <f t="shared" si="12"/>
        <v>4956.2707</v>
      </c>
      <c r="I275" s="187">
        <v>4956270.7</v>
      </c>
      <c r="J275" s="188">
        <f t="shared" si="14"/>
        <v>4956.2707</v>
      </c>
      <c r="K275" s="98">
        <v>4956270.7</v>
      </c>
    </row>
    <row r="276" spans="1:11" ht="12.75">
      <c r="A276" s="97">
        <f t="shared" si="13"/>
        <v>264</v>
      </c>
      <c r="B276" s="93" t="s">
        <v>379</v>
      </c>
      <c r="C276" s="94" t="s">
        <v>891</v>
      </c>
      <c r="D276" s="94" t="s">
        <v>894</v>
      </c>
      <c r="E276" s="94" t="s">
        <v>363</v>
      </c>
      <c r="F276" s="95">
        <v>141467000</v>
      </c>
      <c r="G276" s="95">
        <v>148489000</v>
      </c>
      <c r="H276" s="186">
        <f t="shared" si="12"/>
        <v>1149.198</v>
      </c>
      <c r="I276" s="187">
        <v>1149198</v>
      </c>
      <c r="J276" s="188">
        <f t="shared" si="14"/>
        <v>1149.198</v>
      </c>
      <c r="K276" s="98">
        <v>1149198</v>
      </c>
    </row>
    <row r="277" spans="1:11" ht="38.25">
      <c r="A277" s="97">
        <f t="shared" si="13"/>
        <v>265</v>
      </c>
      <c r="B277" s="93" t="s">
        <v>452</v>
      </c>
      <c r="C277" s="94" t="s">
        <v>891</v>
      </c>
      <c r="D277" s="94" t="s">
        <v>895</v>
      </c>
      <c r="E277" s="94" t="s">
        <v>72</v>
      </c>
      <c r="F277" s="95">
        <v>2068000</v>
      </c>
      <c r="G277" s="95">
        <v>2151000</v>
      </c>
      <c r="H277" s="186">
        <f t="shared" si="12"/>
        <v>1447.8263200000001</v>
      </c>
      <c r="I277" s="187">
        <v>1447826.32</v>
      </c>
      <c r="J277" s="188">
        <f t="shared" si="14"/>
        <v>1447.8263200000001</v>
      </c>
      <c r="K277" s="98">
        <v>1447826.32</v>
      </c>
    </row>
    <row r="278" spans="1:11" ht="25.5">
      <c r="A278" s="97">
        <f t="shared" si="13"/>
        <v>266</v>
      </c>
      <c r="B278" s="93" t="s">
        <v>372</v>
      </c>
      <c r="C278" s="94" t="s">
        <v>891</v>
      </c>
      <c r="D278" s="94" t="s">
        <v>895</v>
      </c>
      <c r="E278" s="94" t="s">
        <v>361</v>
      </c>
      <c r="F278" s="95">
        <v>2068000</v>
      </c>
      <c r="G278" s="95">
        <v>2151000</v>
      </c>
      <c r="H278" s="186">
        <f t="shared" si="12"/>
        <v>1447.8263200000001</v>
      </c>
      <c r="I278" s="187">
        <v>1447826.32</v>
      </c>
      <c r="J278" s="188">
        <f t="shared" si="14"/>
        <v>1447.8263200000001</v>
      </c>
      <c r="K278" s="98">
        <v>1447826.32</v>
      </c>
    </row>
    <row r="279" spans="1:11" ht="38.25">
      <c r="A279" s="97">
        <f t="shared" si="13"/>
        <v>267</v>
      </c>
      <c r="B279" s="93" t="s">
        <v>450</v>
      </c>
      <c r="C279" s="94" t="s">
        <v>891</v>
      </c>
      <c r="D279" s="94" t="s">
        <v>896</v>
      </c>
      <c r="E279" s="94" t="s">
        <v>72</v>
      </c>
      <c r="F279" s="95">
        <v>1751620.28</v>
      </c>
      <c r="G279" s="95">
        <v>1751620.28</v>
      </c>
      <c r="H279" s="186">
        <f t="shared" si="12"/>
        <v>235</v>
      </c>
      <c r="I279" s="187">
        <v>235000</v>
      </c>
      <c r="J279" s="188">
        <f t="shared" si="14"/>
        <v>235</v>
      </c>
      <c r="K279" s="98">
        <v>235000</v>
      </c>
    </row>
    <row r="280" spans="1:11" ht="25.5">
      <c r="A280" s="97">
        <f t="shared" si="13"/>
        <v>268</v>
      </c>
      <c r="B280" s="93" t="s">
        <v>372</v>
      </c>
      <c r="C280" s="94" t="s">
        <v>891</v>
      </c>
      <c r="D280" s="94" t="s">
        <v>896</v>
      </c>
      <c r="E280" s="94" t="s">
        <v>361</v>
      </c>
      <c r="F280" s="95">
        <v>1751620.28</v>
      </c>
      <c r="G280" s="95">
        <v>1751620.28</v>
      </c>
      <c r="H280" s="186">
        <f t="shared" si="12"/>
        <v>235</v>
      </c>
      <c r="I280" s="187">
        <v>235000</v>
      </c>
      <c r="J280" s="188">
        <f t="shared" si="14"/>
        <v>235</v>
      </c>
      <c r="K280" s="98">
        <v>235000</v>
      </c>
    </row>
    <row r="281" spans="1:11" ht="25.5">
      <c r="A281" s="97">
        <f t="shared" si="13"/>
        <v>269</v>
      </c>
      <c r="B281" s="93" t="s">
        <v>1114</v>
      </c>
      <c r="C281" s="94" t="s">
        <v>891</v>
      </c>
      <c r="D281" s="94" t="s">
        <v>1007</v>
      </c>
      <c r="E281" s="94" t="s">
        <v>72</v>
      </c>
      <c r="F281" s="95">
        <v>346966836.66</v>
      </c>
      <c r="G281" s="95">
        <v>362635836.66</v>
      </c>
      <c r="H281" s="186">
        <f t="shared" si="12"/>
        <v>50</v>
      </c>
      <c r="I281" s="187">
        <v>50000</v>
      </c>
      <c r="J281" s="188">
        <f t="shared" si="14"/>
        <v>50</v>
      </c>
      <c r="K281" s="98">
        <v>50000</v>
      </c>
    </row>
    <row r="282" spans="1:11" ht="25.5">
      <c r="A282" s="97">
        <f t="shared" si="13"/>
        <v>270</v>
      </c>
      <c r="B282" s="93" t="s">
        <v>372</v>
      </c>
      <c r="C282" s="94" t="s">
        <v>891</v>
      </c>
      <c r="D282" s="94" t="s">
        <v>1007</v>
      </c>
      <c r="E282" s="94" t="s">
        <v>361</v>
      </c>
      <c r="F282" s="95">
        <v>346966836.66</v>
      </c>
      <c r="G282" s="95">
        <v>362635836.66</v>
      </c>
      <c r="H282" s="186">
        <f t="shared" si="12"/>
        <v>50</v>
      </c>
      <c r="I282" s="187">
        <v>50000</v>
      </c>
      <c r="J282" s="188">
        <f t="shared" si="14"/>
        <v>50</v>
      </c>
      <c r="K282" s="98">
        <v>50000</v>
      </c>
    </row>
    <row r="283" spans="1:11" ht="12.75">
      <c r="A283" s="97">
        <f t="shared" si="13"/>
        <v>271</v>
      </c>
      <c r="B283" s="93" t="s">
        <v>943</v>
      </c>
      <c r="C283" s="94" t="s">
        <v>169</v>
      </c>
      <c r="D283" s="94" t="s">
        <v>745</v>
      </c>
      <c r="E283" s="94" t="s">
        <v>72</v>
      </c>
      <c r="F283" s="95">
        <v>346966836.66</v>
      </c>
      <c r="G283" s="95">
        <v>362635836.66</v>
      </c>
      <c r="H283" s="186">
        <f t="shared" si="12"/>
        <v>20738.352</v>
      </c>
      <c r="I283" s="187">
        <v>20738352</v>
      </c>
      <c r="J283" s="188">
        <f t="shared" si="14"/>
        <v>21035.052</v>
      </c>
      <c r="K283" s="98">
        <v>21035052</v>
      </c>
    </row>
    <row r="284" spans="1:11" ht="51">
      <c r="A284" s="97">
        <f t="shared" si="13"/>
        <v>272</v>
      </c>
      <c r="B284" s="93" t="s">
        <v>1290</v>
      </c>
      <c r="C284" s="94" t="s">
        <v>169</v>
      </c>
      <c r="D284" s="94" t="s">
        <v>850</v>
      </c>
      <c r="E284" s="94" t="s">
        <v>72</v>
      </c>
      <c r="F284" s="95">
        <v>68772129.91</v>
      </c>
      <c r="G284" s="95">
        <v>68772129.91</v>
      </c>
      <c r="H284" s="186">
        <f t="shared" si="12"/>
        <v>19269.7</v>
      </c>
      <c r="I284" s="187">
        <v>19269700</v>
      </c>
      <c r="J284" s="188">
        <f t="shared" si="14"/>
        <v>19566.4</v>
      </c>
      <c r="K284" s="98">
        <v>19566400</v>
      </c>
    </row>
    <row r="285" spans="1:11" ht="38.25">
      <c r="A285" s="97">
        <f t="shared" si="13"/>
        <v>273</v>
      </c>
      <c r="B285" s="93" t="s">
        <v>440</v>
      </c>
      <c r="C285" s="94" t="s">
        <v>169</v>
      </c>
      <c r="D285" s="94" t="s">
        <v>877</v>
      </c>
      <c r="E285" s="94" t="s">
        <v>72</v>
      </c>
      <c r="F285" s="95">
        <v>68772129.91</v>
      </c>
      <c r="G285" s="95">
        <v>68772129.91</v>
      </c>
      <c r="H285" s="186">
        <f t="shared" si="12"/>
        <v>17635.4</v>
      </c>
      <c r="I285" s="187">
        <v>17635400</v>
      </c>
      <c r="J285" s="188">
        <f t="shared" si="14"/>
        <v>17932.1</v>
      </c>
      <c r="K285" s="98">
        <v>17932100</v>
      </c>
    </row>
    <row r="286" spans="1:11" ht="25.5">
      <c r="A286" s="97">
        <f t="shared" si="13"/>
        <v>274</v>
      </c>
      <c r="B286" s="93" t="s">
        <v>441</v>
      </c>
      <c r="C286" s="94" t="s">
        <v>169</v>
      </c>
      <c r="D286" s="94" t="s">
        <v>878</v>
      </c>
      <c r="E286" s="94" t="s">
        <v>72</v>
      </c>
      <c r="F286" s="95">
        <v>12954651.8</v>
      </c>
      <c r="G286" s="95">
        <v>12954651.8</v>
      </c>
      <c r="H286" s="186">
        <f t="shared" si="12"/>
        <v>8570</v>
      </c>
      <c r="I286" s="187">
        <v>8570000</v>
      </c>
      <c r="J286" s="188">
        <f t="shared" si="14"/>
        <v>8570</v>
      </c>
      <c r="K286" s="98">
        <v>8570000</v>
      </c>
    </row>
    <row r="287" spans="1:11" ht="25.5">
      <c r="A287" s="97">
        <f t="shared" si="13"/>
        <v>275</v>
      </c>
      <c r="B287" s="93" t="s">
        <v>372</v>
      </c>
      <c r="C287" s="94" t="s">
        <v>169</v>
      </c>
      <c r="D287" s="94" t="s">
        <v>878</v>
      </c>
      <c r="E287" s="94" t="s">
        <v>361</v>
      </c>
      <c r="F287" s="95">
        <v>12954651.8</v>
      </c>
      <c r="G287" s="95">
        <v>12954651.8</v>
      </c>
      <c r="H287" s="186">
        <f t="shared" si="12"/>
        <v>8570</v>
      </c>
      <c r="I287" s="187">
        <v>8570000</v>
      </c>
      <c r="J287" s="188">
        <f t="shared" si="14"/>
        <v>8570</v>
      </c>
      <c r="K287" s="98">
        <v>8570000</v>
      </c>
    </row>
    <row r="288" spans="1:11" ht="38.25">
      <c r="A288" s="97">
        <f t="shared" si="13"/>
        <v>276</v>
      </c>
      <c r="B288" s="93" t="s">
        <v>442</v>
      </c>
      <c r="C288" s="94" t="s">
        <v>169</v>
      </c>
      <c r="D288" s="94" t="s">
        <v>879</v>
      </c>
      <c r="E288" s="94" t="s">
        <v>72</v>
      </c>
      <c r="F288" s="95">
        <v>41676265.35</v>
      </c>
      <c r="G288" s="95">
        <v>41676265.35</v>
      </c>
      <c r="H288" s="186">
        <f t="shared" si="12"/>
        <v>1500</v>
      </c>
      <c r="I288" s="187">
        <v>1500000</v>
      </c>
      <c r="J288" s="188">
        <f t="shared" si="14"/>
        <v>1500</v>
      </c>
      <c r="K288" s="98">
        <v>1500000</v>
      </c>
    </row>
    <row r="289" spans="1:11" ht="25.5">
      <c r="A289" s="97">
        <f t="shared" si="13"/>
        <v>277</v>
      </c>
      <c r="B289" s="93" t="s">
        <v>372</v>
      </c>
      <c r="C289" s="94" t="s">
        <v>169</v>
      </c>
      <c r="D289" s="94" t="s">
        <v>879</v>
      </c>
      <c r="E289" s="94" t="s">
        <v>361</v>
      </c>
      <c r="F289" s="95">
        <v>38075066.35</v>
      </c>
      <c r="G289" s="95">
        <v>38075066.35</v>
      </c>
      <c r="H289" s="186">
        <f t="shared" si="12"/>
        <v>1500</v>
      </c>
      <c r="I289" s="187">
        <v>1500000</v>
      </c>
      <c r="J289" s="188">
        <f t="shared" si="14"/>
        <v>1500</v>
      </c>
      <c r="K289" s="98">
        <v>1500000</v>
      </c>
    </row>
    <row r="290" spans="1:11" ht="51">
      <c r="A290" s="97">
        <f t="shared" si="13"/>
        <v>278</v>
      </c>
      <c r="B290" s="93" t="s">
        <v>443</v>
      </c>
      <c r="C290" s="94" t="s">
        <v>169</v>
      </c>
      <c r="D290" s="94" t="s">
        <v>880</v>
      </c>
      <c r="E290" s="94" t="s">
        <v>72</v>
      </c>
      <c r="F290" s="95">
        <v>3601199</v>
      </c>
      <c r="G290" s="95">
        <v>3601199</v>
      </c>
      <c r="H290" s="186">
        <f t="shared" si="12"/>
        <v>150</v>
      </c>
      <c r="I290" s="187">
        <v>150000</v>
      </c>
      <c r="J290" s="188">
        <f t="shared" si="14"/>
        <v>150</v>
      </c>
      <c r="K290" s="98">
        <v>150000</v>
      </c>
    </row>
    <row r="291" spans="1:11" ht="25.5">
      <c r="A291" s="97">
        <f t="shared" si="13"/>
        <v>279</v>
      </c>
      <c r="B291" s="93" t="s">
        <v>372</v>
      </c>
      <c r="C291" s="94" t="s">
        <v>169</v>
      </c>
      <c r="D291" s="94" t="s">
        <v>880</v>
      </c>
      <c r="E291" s="94" t="s">
        <v>361</v>
      </c>
      <c r="F291" s="95">
        <v>2374800</v>
      </c>
      <c r="G291" s="95">
        <v>2374800</v>
      </c>
      <c r="H291" s="186">
        <f t="shared" si="12"/>
        <v>150</v>
      </c>
      <c r="I291" s="187">
        <v>150000</v>
      </c>
      <c r="J291" s="188">
        <f t="shared" si="14"/>
        <v>150</v>
      </c>
      <c r="K291" s="98">
        <v>150000</v>
      </c>
    </row>
    <row r="292" spans="1:11" ht="102">
      <c r="A292" s="97">
        <f t="shared" si="13"/>
        <v>280</v>
      </c>
      <c r="B292" s="93" t="s">
        <v>1295</v>
      </c>
      <c r="C292" s="94" t="s">
        <v>169</v>
      </c>
      <c r="D292" s="94" t="s">
        <v>1249</v>
      </c>
      <c r="E292" s="94" t="s">
        <v>72</v>
      </c>
      <c r="F292" s="95">
        <v>2374800</v>
      </c>
      <c r="G292" s="95">
        <v>2374800</v>
      </c>
      <c r="H292" s="186">
        <f t="shared" si="12"/>
        <v>803.6</v>
      </c>
      <c r="I292" s="187">
        <v>803600</v>
      </c>
      <c r="J292" s="188">
        <f t="shared" si="14"/>
        <v>835.7</v>
      </c>
      <c r="K292" s="98">
        <v>835700</v>
      </c>
    </row>
    <row r="293" spans="1:11" ht="25.5">
      <c r="A293" s="97">
        <f t="shared" si="13"/>
        <v>281</v>
      </c>
      <c r="B293" s="93" t="s">
        <v>372</v>
      </c>
      <c r="C293" s="94" t="s">
        <v>169</v>
      </c>
      <c r="D293" s="94" t="s">
        <v>1249</v>
      </c>
      <c r="E293" s="94" t="s">
        <v>361</v>
      </c>
      <c r="F293" s="95">
        <v>6394153.6</v>
      </c>
      <c r="G293" s="95">
        <v>6394153.6</v>
      </c>
      <c r="H293" s="186">
        <f t="shared" si="12"/>
        <v>803.6</v>
      </c>
      <c r="I293" s="187">
        <v>803600</v>
      </c>
      <c r="J293" s="188">
        <f t="shared" si="14"/>
        <v>835.7</v>
      </c>
      <c r="K293" s="98">
        <v>835700</v>
      </c>
    </row>
    <row r="294" spans="1:11" ht="25.5">
      <c r="A294" s="97">
        <f t="shared" si="13"/>
        <v>282</v>
      </c>
      <c r="B294" s="93" t="s">
        <v>611</v>
      </c>
      <c r="C294" s="94" t="s">
        <v>169</v>
      </c>
      <c r="D294" s="94" t="s">
        <v>881</v>
      </c>
      <c r="E294" s="94" t="s">
        <v>72</v>
      </c>
      <c r="F294" s="95">
        <v>6394153.6</v>
      </c>
      <c r="G294" s="95">
        <v>6394153.6</v>
      </c>
      <c r="H294" s="186">
        <f t="shared" si="12"/>
        <v>6611.8</v>
      </c>
      <c r="I294" s="187">
        <v>6611800</v>
      </c>
      <c r="J294" s="188">
        <f t="shared" si="14"/>
        <v>6876.4</v>
      </c>
      <c r="K294" s="98">
        <v>6876400</v>
      </c>
    </row>
    <row r="295" spans="1:11" ht="25.5">
      <c r="A295" s="97">
        <f t="shared" si="13"/>
        <v>283</v>
      </c>
      <c r="B295" s="93" t="s">
        <v>372</v>
      </c>
      <c r="C295" s="94" t="s">
        <v>169</v>
      </c>
      <c r="D295" s="94" t="s">
        <v>881</v>
      </c>
      <c r="E295" s="94" t="s">
        <v>361</v>
      </c>
      <c r="F295" s="95">
        <v>17854736</v>
      </c>
      <c r="G295" s="95">
        <v>23860736</v>
      </c>
      <c r="H295" s="186">
        <f t="shared" si="12"/>
        <v>6611.8</v>
      </c>
      <c r="I295" s="187">
        <v>6611800</v>
      </c>
      <c r="J295" s="188">
        <f t="shared" si="14"/>
        <v>6876.4</v>
      </c>
      <c r="K295" s="98">
        <v>6876400</v>
      </c>
    </row>
    <row r="296" spans="1:11" ht="38.25">
      <c r="A296" s="97">
        <f t="shared" si="13"/>
        <v>284</v>
      </c>
      <c r="B296" s="93" t="s">
        <v>444</v>
      </c>
      <c r="C296" s="94" t="s">
        <v>169</v>
      </c>
      <c r="D296" s="94" t="s">
        <v>882</v>
      </c>
      <c r="E296" s="94" t="s">
        <v>72</v>
      </c>
      <c r="F296" s="95">
        <v>17854736</v>
      </c>
      <c r="G296" s="95">
        <v>23860736</v>
      </c>
      <c r="H296" s="186">
        <f t="shared" si="12"/>
        <v>1634.3</v>
      </c>
      <c r="I296" s="187">
        <v>1634300</v>
      </c>
      <c r="J296" s="188">
        <f t="shared" si="14"/>
        <v>1634.3</v>
      </c>
      <c r="K296" s="98">
        <v>1634300</v>
      </c>
    </row>
    <row r="297" spans="1:11" ht="38.25">
      <c r="A297" s="97">
        <f t="shared" si="13"/>
        <v>285</v>
      </c>
      <c r="B297" s="93" t="s">
        <v>445</v>
      </c>
      <c r="C297" s="94" t="s">
        <v>169</v>
      </c>
      <c r="D297" s="94" t="s">
        <v>883</v>
      </c>
      <c r="E297" s="94" t="s">
        <v>72</v>
      </c>
      <c r="F297" s="95">
        <v>2000000</v>
      </c>
      <c r="G297" s="95">
        <v>2000000</v>
      </c>
      <c r="H297" s="186">
        <f t="shared" si="12"/>
        <v>500</v>
      </c>
      <c r="I297" s="187">
        <v>500000</v>
      </c>
      <c r="J297" s="188">
        <f t="shared" si="14"/>
        <v>500</v>
      </c>
      <c r="K297" s="98">
        <v>500000</v>
      </c>
    </row>
    <row r="298" spans="1:11" ht="25.5">
      <c r="A298" s="97">
        <f t="shared" si="13"/>
        <v>286</v>
      </c>
      <c r="B298" s="93" t="s">
        <v>372</v>
      </c>
      <c r="C298" s="94" t="s">
        <v>169</v>
      </c>
      <c r="D298" s="94" t="s">
        <v>883</v>
      </c>
      <c r="E298" s="94" t="s">
        <v>361</v>
      </c>
      <c r="F298" s="95">
        <v>2000000</v>
      </c>
      <c r="G298" s="95">
        <v>2000000</v>
      </c>
      <c r="H298" s="186">
        <f t="shared" si="12"/>
        <v>500</v>
      </c>
      <c r="I298" s="187">
        <v>500000</v>
      </c>
      <c r="J298" s="188">
        <f t="shared" si="14"/>
        <v>500</v>
      </c>
      <c r="K298" s="98">
        <v>500000</v>
      </c>
    </row>
    <row r="299" spans="1:11" ht="38.25">
      <c r="A299" s="97">
        <f t="shared" si="13"/>
        <v>287</v>
      </c>
      <c r="B299" s="93" t="s">
        <v>944</v>
      </c>
      <c r="C299" s="94" t="s">
        <v>169</v>
      </c>
      <c r="D299" s="94" t="s">
        <v>885</v>
      </c>
      <c r="E299" s="94" t="s">
        <v>72</v>
      </c>
      <c r="F299" s="95">
        <v>714100</v>
      </c>
      <c r="G299" s="95">
        <v>714100</v>
      </c>
      <c r="H299" s="186">
        <f t="shared" si="12"/>
        <v>755</v>
      </c>
      <c r="I299" s="187">
        <v>755000</v>
      </c>
      <c r="J299" s="188">
        <f t="shared" si="14"/>
        <v>755</v>
      </c>
      <c r="K299" s="98">
        <v>755000</v>
      </c>
    </row>
    <row r="300" spans="1:11" ht="25.5">
      <c r="A300" s="97">
        <f t="shared" si="13"/>
        <v>288</v>
      </c>
      <c r="B300" s="93" t="s">
        <v>372</v>
      </c>
      <c r="C300" s="94" t="s">
        <v>169</v>
      </c>
      <c r="D300" s="94" t="s">
        <v>885</v>
      </c>
      <c r="E300" s="94" t="s">
        <v>361</v>
      </c>
      <c r="F300" s="95">
        <v>714100</v>
      </c>
      <c r="G300" s="95">
        <v>714100</v>
      </c>
      <c r="H300" s="186">
        <f t="shared" si="12"/>
        <v>755</v>
      </c>
      <c r="I300" s="187">
        <v>755000</v>
      </c>
      <c r="J300" s="188">
        <f t="shared" si="14"/>
        <v>755</v>
      </c>
      <c r="K300" s="98">
        <v>755000</v>
      </c>
    </row>
    <row r="301" spans="1:11" ht="38.25">
      <c r="A301" s="97">
        <f t="shared" si="13"/>
        <v>289</v>
      </c>
      <c r="B301" s="93" t="s">
        <v>446</v>
      </c>
      <c r="C301" s="94" t="s">
        <v>169</v>
      </c>
      <c r="D301" s="94" t="s">
        <v>886</v>
      </c>
      <c r="E301" s="94" t="s">
        <v>72</v>
      </c>
      <c r="F301" s="95">
        <v>1000000</v>
      </c>
      <c r="G301" s="95">
        <v>1000000</v>
      </c>
      <c r="H301" s="186">
        <f t="shared" si="12"/>
        <v>379.3</v>
      </c>
      <c r="I301" s="187">
        <v>379300</v>
      </c>
      <c r="J301" s="188">
        <f t="shared" si="14"/>
        <v>379.3</v>
      </c>
      <c r="K301" s="98">
        <v>379300</v>
      </c>
    </row>
    <row r="302" spans="1:11" ht="25.5">
      <c r="A302" s="97">
        <f t="shared" si="13"/>
        <v>290</v>
      </c>
      <c r="B302" s="93" t="s">
        <v>372</v>
      </c>
      <c r="C302" s="94" t="s">
        <v>169</v>
      </c>
      <c r="D302" s="94" t="s">
        <v>886</v>
      </c>
      <c r="E302" s="94" t="s">
        <v>361</v>
      </c>
      <c r="F302" s="95">
        <v>1000000</v>
      </c>
      <c r="G302" s="95">
        <v>1000000</v>
      </c>
      <c r="H302" s="186">
        <f t="shared" si="12"/>
        <v>379.3</v>
      </c>
      <c r="I302" s="187">
        <v>379300</v>
      </c>
      <c r="J302" s="188">
        <f t="shared" si="14"/>
        <v>379.3</v>
      </c>
      <c r="K302" s="98">
        <v>379300</v>
      </c>
    </row>
    <row r="303" spans="1:11" ht="51">
      <c r="A303" s="97">
        <f t="shared" si="13"/>
        <v>291</v>
      </c>
      <c r="B303" s="93" t="s">
        <v>1294</v>
      </c>
      <c r="C303" s="94" t="s">
        <v>169</v>
      </c>
      <c r="D303" s="94" t="s">
        <v>892</v>
      </c>
      <c r="E303" s="94" t="s">
        <v>72</v>
      </c>
      <c r="F303" s="95">
        <v>166504000</v>
      </c>
      <c r="G303" s="95">
        <v>175876000</v>
      </c>
      <c r="H303" s="186">
        <f t="shared" si="12"/>
        <v>1468.652</v>
      </c>
      <c r="I303" s="187">
        <v>1468652</v>
      </c>
      <c r="J303" s="188">
        <f t="shared" si="14"/>
        <v>1468.652</v>
      </c>
      <c r="K303" s="98">
        <v>1468652</v>
      </c>
    </row>
    <row r="304" spans="1:11" ht="25.5">
      <c r="A304" s="97">
        <f t="shared" si="13"/>
        <v>292</v>
      </c>
      <c r="B304" s="93" t="s">
        <v>453</v>
      </c>
      <c r="C304" s="94" t="s">
        <v>169</v>
      </c>
      <c r="D304" s="94" t="s">
        <v>897</v>
      </c>
      <c r="E304" s="94" t="s">
        <v>72</v>
      </c>
      <c r="F304" s="95">
        <v>166504000</v>
      </c>
      <c r="G304" s="95">
        <v>175876000</v>
      </c>
      <c r="H304" s="186">
        <f t="shared" si="12"/>
        <v>633.052</v>
      </c>
      <c r="I304" s="187">
        <v>633052</v>
      </c>
      <c r="J304" s="188">
        <f t="shared" si="14"/>
        <v>633.052</v>
      </c>
      <c r="K304" s="98">
        <v>633052</v>
      </c>
    </row>
    <row r="305" spans="1:11" ht="25.5">
      <c r="A305" s="97">
        <f t="shared" si="13"/>
        <v>293</v>
      </c>
      <c r="B305" s="93" t="s">
        <v>1008</v>
      </c>
      <c r="C305" s="94" t="s">
        <v>169</v>
      </c>
      <c r="D305" s="94" t="s">
        <v>1009</v>
      </c>
      <c r="E305" s="94" t="s">
        <v>72</v>
      </c>
      <c r="F305" s="95">
        <v>7273000</v>
      </c>
      <c r="G305" s="95">
        <v>7564000</v>
      </c>
      <c r="H305" s="186">
        <f t="shared" si="12"/>
        <v>633.052</v>
      </c>
      <c r="I305" s="187">
        <v>633052</v>
      </c>
      <c r="J305" s="188">
        <f t="shared" si="14"/>
        <v>633.052</v>
      </c>
      <c r="K305" s="98">
        <v>633052</v>
      </c>
    </row>
    <row r="306" spans="1:11" ht="25.5">
      <c r="A306" s="97">
        <f t="shared" si="13"/>
        <v>294</v>
      </c>
      <c r="B306" s="93" t="s">
        <v>372</v>
      </c>
      <c r="C306" s="94" t="s">
        <v>169</v>
      </c>
      <c r="D306" s="94" t="s">
        <v>1009</v>
      </c>
      <c r="E306" s="94" t="s">
        <v>361</v>
      </c>
      <c r="F306" s="95">
        <v>7273000</v>
      </c>
      <c r="G306" s="95">
        <v>7564000</v>
      </c>
      <c r="H306" s="186">
        <f t="shared" si="12"/>
        <v>633.052</v>
      </c>
      <c r="I306" s="187">
        <v>633052</v>
      </c>
      <c r="J306" s="188">
        <f t="shared" si="14"/>
        <v>633.052</v>
      </c>
      <c r="K306" s="98">
        <v>633052</v>
      </c>
    </row>
    <row r="307" spans="1:11" ht="25.5">
      <c r="A307" s="97">
        <f t="shared" si="13"/>
        <v>295</v>
      </c>
      <c r="B307" s="93" t="s">
        <v>454</v>
      </c>
      <c r="C307" s="94" t="s">
        <v>169</v>
      </c>
      <c r="D307" s="94" t="s">
        <v>898</v>
      </c>
      <c r="E307" s="94" t="s">
        <v>72</v>
      </c>
      <c r="F307" s="95">
        <v>3000000</v>
      </c>
      <c r="G307" s="95">
        <v>3000000</v>
      </c>
      <c r="H307" s="186">
        <f t="shared" si="12"/>
        <v>835.6</v>
      </c>
      <c r="I307" s="187">
        <v>835600</v>
      </c>
      <c r="J307" s="188">
        <f t="shared" si="14"/>
        <v>835.6</v>
      </c>
      <c r="K307" s="98">
        <v>835600</v>
      </c>
    </row>
    <row r="308" spans="1:11" ht="51">
      <c r="A308" s="97">
        <f t="shared" si="13"/>
        <v>296</v>
      </c>
      <c r="B308" s="93" t="s">
        <v>945</v>
      </c>
      <c r="C308" s="94" t="s">
        <v>169</v>
      </c>
      <c r="D308" s="94" t="s">
        <v>900</v>
      </c>
      <c r="E308" s="94" t="s">
        <v>72</v>
      </c>
      <c r="F308" s="95">
        <v>3000000</v>
      </c>
      <c r="G308" s="95">
        <v>3000000</v>
      </c>
      <c r="H308" s="186">
        <f t="shared" si="12"/>
        <v>111</v>
      </c>
      <c r="I308" s="187">
        <v>111000</v>
      </c>
      <c r="J308" s="188">
        <f t="shared" si="14"/>
        <v>111</v>
      </c>
      <c r="K308" s="98">
        <v>111000</v>
      </c>
    </row>
    <row r="309" spans="1:11" ht="25.5">
      <c r="A309" s="97">
        <f t="shared" si="13"/>
        <v>297</v>
      </c>
      <c r="B309" s="93" t="s">
        <v>372</v>
      </c>
      <c r="C309" s="94" t="s">
        <v>169</v>
      </c>
      <c r="D309" s="94" t="s">
        <v>900</v>
      </c>
      <c r="E309" s="94" t="s">
        <v>361</v>
      </c>
      <c r="F309" s="95">
        <v>16449000</v>
      </c>
      <c r="G309" s="95">
        <v>16449000</v>
      </c>
      <c r="H309" s="186">
        <f t="shared" si="12"/>
        <v>111</v>
      </c>
      <c r="I309" s="187">
        <v>111000</v>
      </c>
      <c r="J309" s="188">
        <f t="shared" si="14"/>
        <v>111</v>
      </c>
      <c r="K309" s="98">
        <v>111000</v>
      </c>
    </row>
    <row r="310" spans="1:11" ht="38.25">
      <c r="A310" s="97">
        <f t="shared" si="13"/>
        <v>298</v>
      </c>
      <c r="B310" s="93" t="s">
        <v>455</v>
      </c>
      <c r="C310" s="94" t="s">
        <v>169</v>
      </c>
      <c r="D310" s="94" t="s">
        <v>901</v>
      </c>
      <c r="E310" s="94" t="s">
        <v>72</v>
      </c>
      <c r="F310" s="95">
        <v>16449000</v>
      </c>
      <c r="G310" s="95">
        <v>16449000</v>
      </c>
      <c r="H310" s="186">
        <f t="shared" si="12"/>
        <v>90</v>
      </c>
      <c r="I310" s="187">
        <v>90000</v>
      </c>
      <c r="J310" s="188">
        <f t="shared" si="14"/>
        <v>90</v>
      </c>
      <c r="K310" s="98">
        <v>90000</v>
      </c>
    </row>
    <row r="311" spans="1:11" ht="25.5">
      <c r="A311" s="97">
        <f t="shared" si="13"/>
        <v>299</v>
      </c>
      <c r="B311" s="93" t="s">
        <v>372</v>
      </c>
      <c r="C311" s="94" t="s">
        <v>169</v>
      </c>
      <c r="D311" s="94" t="s">
        <v>901</v>
      </c>
      <c r="E311" s="94" t="s">
        <v>361</v>
      </c>
      <c r="F311" s="95">
        <v>48396689.59</v>
      </c>
      <c r="G311" s="95">
        <v>48396689.59</v>
      </c>
      <c r="H311" s="186">
        <f t="shared" si="12"/>
        <v>90</v>
      </c>
      <c r="I311" s="187">
        <v>90000</v>
      </c>
      <c r="J311" s="188">
        <f t="shared" si="14"/>
        <v>90</v>
      </c>
      <c r="K311" s="98">
        <v>90000</v>
      </c>
    </row>
    <row r="312" spans="1:11" ht="38.25">
      <c r="A312" s="97">
        <f t="shared" si="13"/>
        <v>300</v>
      </c>
      <c r="B312" s="93" t="s">
        <v>612</v>
      </c>
      <c r="C312" s="94" t="s">
        <v>169</v>
      </c>
      <c r="D312" s="94" t="s">
        <v>902</v>
      </c>
      <c r="E312" s="94" t="s">
        <v>72</v>
      </c>
      <c r="F312" s="95">
        <v>48396689.59</v>
      </c>
      <c r="G312" s="95">
        <v>48396689.59</v>
      </c>
      <c r="H312" s="186">
        <f t="shared" si="12"/>
        <v>29.6</v>
      </c>
      <c r="I312" s="187">
        <v>29600</v>
      </c>
      <c r="J312" s="188">
        <f t="shared" si="14"/>
        <v>29.6</v>
      </c>
      <c r="K312" s="98">
        <v>29600</v>
      </c>
    </row>
    <row r="313" spans="1:11" ht="25.5">
      <c r="A313" s="97">
        <f t="shared" si="13"/>
        <v>301</v>
      </c>
      <c r="B313" s="93" t="s">
        <v>372</v>
      </c>
      <c r="C313" s="94" t="s">
        <v>169</v>
      </c>
      <c r="D313" s="94" t="s">
        <v>902</v>
      </c>
      <c r="E313" s="94" t="s">
        <v>361</v>
      </c>
      <c r="F313" s="95">
        <v>48396689.59</v>
      </c>
      <c r="G313" s="95">
        <v>48396689.59</v>
      </c>
      <c r="H313" s="186">
        <f t="shared" si="12"/>
        <v>29.6</v>
      </c>
      <c r="I313" s="187">
        <v>29600</v>
      </c>
      <c r="J313" s="188">
        <f t="shared" si="14"/>
        <v>29.6</v>
      </c>
      <c r="K313" s="98">
        <v>29600</v>
      </c>
    </row>
    <row r="314" spans="1:11" ht="63.75">
      <c r="A314" s="97">
        <f t="shared" si="13"/>
        <v>302</v>
      </c>
      <c r="B314" s="93" t="s">
        <v>456</v>
      </c>
      <c r="C314" s="94" t="s">
        <v>169</v>
      </c>
      <c r="D314" s="94" t="s">
        <v>903</v>
      </c>
      <c r="E314" s="94" t="s">
        <v>72</v>
      </c>
      <c r="F314" s="95">
        <v>46663863.27</v>
      </c>
      <c r="G314" s="95">
        <v>46663863.27</v>
      </c>
      <c r="H314" s="186">
        <f t="shared" si="12"/>
        <v>80</v>
      </c>
      <c r="I314" s="187">
        <v>80000</v>
      </c>
      <c r="J314" s="188">
        <f t="shared" si="14"/>
        <v>80</v>
      </c>
      <c r="K314" s="98">
        <v>80000</v>
      </c>
    </row>
    <row r="315" spans="1:11" ht="25.5">
      <c r="A315" s="97">
        <f t="shared" si="13"/>
        <v>303</v>
      </c>
      <c r="B315" s="93" t="s">
        <v>372</v>
      </c>
      <c r="C315" s="94" t="s">
        <v>169</v>
      </c>
      <c r="D315" s="94" t="s">
        <v>903</v>
      </c>
      <c r="E315" s="94" t="s">
        <v>361</v>
      </c>
      <c r="F315" s="95">
        <v>40558394.57</v>
      </c>
      <c r="G315" s="95">
        <v>40558394.57</v>
      </c>
      <c r="H315" s="186">
        <f t="shared" si="12"/>
        <v>80</v>
      </c>
      <c r="I315" s="187">
        <v>80000</v>
      </c>
      <c r="J315" s="188">
        <f t="shared" si="14"/>
        <v>80</v>
      </c>
      <c r="K315" s="98">
        <v>80000</v>
      </c>
    </row>
    <row r="316" spans="1:11" ht="63.75">
      <c r="A316" s="97">
        <f t="shared" si="13"/>
        <v>304</v>
      </c>
      <c r="B316" s="93" t="s">
        <v>1115</v>
      </c>
      <c r="C316" s="94" t="s">
        <v>169</v>
      </c>
      <c r="D316" s="94" t="s">
        <v>1010</v>
      </c>
      <c r="E316" s="94" t="s">
        <v>72</v>
      </c>
      <c r="F316" s="95">
        <v>4956270.7</v>
      </c>
      <c r="G316" s="95">
        <v>4956270.7</v>
      </c>
      <c r="H316" s="186">
        <f t="shared" si="12"/>
        <v>25</v>
      </c>
      <c r="I316" s="187">
        <v>25000</v>
      </c>
      <c r="J316" s="188">
        <f t="shared" si="14"/>
        <v>25</v>
      </c>
      <c r="K316" s="98">
        <v>25000</v>
      </c>
    </row>
    <row r="317" spans="1:11" ht="25.5">
      <c r="A317" s="97">
        <f t="shared" si="13"/>
        <v>305</v>
      </c>
      <c r="B317" s="93" t="s">
        <v>372</v>
      </c>
      <c r="C317" s="94" t="s">
        <v>169</v>
      </c>
      <c r="D317" s="94" t="s">
        <v>1010</v>
      </c>
      <c r="E317" s="94" t="s">
        <v>361</v>
      </c>
      <c r="F317" s="95">
        <v>1149198</v>
      </c>
      <c r="G317" s="95">
        <v>1149198</v>
      </c>
      <c r="H317" s="186">
        <f t="shared" si="12"/>
        <v>25</v>
      </c>
      <c r="I317" s="187">
        <v>25000</v>
      </c>
      <c r="J317" s="188">
        <f t="shared" si="14"/>
        <v>25</v>
      </c>
      <c r="K317" s="98">
        <v>25000</v>
      </c>
    </row>
    <row r="318" spans="1:11" ht="38.25">
      <c r="A318" s="97">
        <f t="shared" si="13"/>
        <v>306</v>
      </c>
      <c r="B318" s="93" t="s">
        <v>1296</v>
      </c>
      <c r="C318" s="94" t="s">
        <v>169</v>
      </c>
      <c r="D318" s="94" t="s">
        <v>1251</v>
      </c>
      <c r="E318" s="94" t="s">
        <v>72</v>
      </c>
      <c r="F318" s="95">
        <v>1447826.32</v>
      </c>
      <c r="G318" s="95">
        <v>1447826.32</v>
      </c>
      <c r="H318" s="186">
        <f t="shared" si="12"/>
        <v>500</v>
      </c>
      <c r="I318" s="187">
        <v>500000</v>
      </c>
      <c r="J318" s="188">
        <f t="shared" si="14"/>
        <v>500</v>
      </c>
      <c r="K318" s="98">
        <v>500000</v>
      </c>
    </row>
    <row r="319" spans="1:11" ht="38.25">
      <c r="A319" s="97">
        <f t="shared" si="13"/>
        <v>307</v>
      </c>
      <c r="B319" s="93" t="s">
        <v>615</v>
      </c>
      <c r="C319" s="94" t="s">
        <v>169</v>
      </c>
      <c r="D319" s="94" t="s">
        <v>1251</v>
      </c>
      <c r="E319" s="94" t="s">
        <v>616</v>
      </c>
      <c r="F319" s="95">
        <v>1447826.32</v>
      </c>
      <c r="G319" s="95">
        <v>1447826.32</v>
      </c>
      <c r="H319" s="186">
        <f t="shared" si="12"/>
        <v>500</v>
      </c>
      <c r="I319" s="187">
        <v>500000</v>
      </c>
      <c r="J319" s="188">
        <f t="shared" si="14"/>
        <v>500</v>
      </c>
      <c r="K319" s="98">
        <v>500000</v>
      </c>
    </row>
    <row r="320" spans="1:11" ht="12.75">
      <c r="A320" s="97">
        <f t="shared" si="13"/>
        <v>308</v>
      </c>
      <c r="B320" s="93" t="s">
        <v>240</v>
      </c>
      <c r="C320" s="94" t="s">
        <v>170</v>
      </c>
      <c r="D320" s="94" t="s">
        <v>745</v>
      </c>
      <c r="E320" s="94" t="s">
        <v>72</v>
      </c>
      <c r="F320" s="95">
        <v>235000</v>
      </c>
      <c r="G320" s="95">
        <v>235000</v>
      </c>
      <c r="H320" s="186">
        <f t="shared" si="12"/>
        <v>9007.367</v>
      </c>
      <c r="I320" s="187">
        <v>9007367</v>
      </c>
      <c r="J320" s="188">
        <f t="shared" si="14"/>
        <v>9007.367</v>
      </c>
      <c r="K320" s="98">
        <v>9007367</v>
      </c>
    </row>
    <row r="321" spans="1:11" ht="51">
      <c r="A321" s="97">
        <f t="shared" si="13"/>
        <v>309</v>
      </c>
      <c r="B321" s="93" t="s">
        <v>1290</v>
      </c>
      <c r="C321" s="94" t="s">
        <v>170</v>
      </c>
      <c r="D321" s="94" t="s">
        <v>850</v>
      </c>
      <c r="E321" s="94" t="s">
        <v>72</v>
      </c>
      <c r="F321" s="95">
        <v>235000</v>
      </c>
      <c r="G321" s="95">
        <v>235000</v>
      </c>
      <c r="H321" s="186">
        <f t="shared" si="12"/>
        <v>9007.367</v>
      </c>
      <c r="I321" s="187">
        <v>9007367</v>
      </c>
      <c r="J321" s="188">
        <f t="shared" si="14"/>
        <v>9007.367</v>
      </c>
      <c r="K321" s="98">
        <v>9007367</v>
      </c>
    </row>
    <row r="322" spans="1:11" ht="63.75">
      <c r="A322" s="97">
        <f t="shared" si="13"/>
        <v>310</v>
      </c>
      <c r="B322" s="93" t="s">
        <v>1297</v>
      </c>
      <c r="C322" s="94" t="s">
        <v>170</v>
      </c>
      <c r="D322" s="94" t="s">
        <v>887</v>
      </c>
      <c r="E322" s="94" t="s">
        <v>72</v>
      </c>
      <c r="F322" s="95">
        <v>50000</v>
      </c>
      <c r="G322" s="95">
        <v>50000</v>
      </c>
      <c r="H322" s="186">
        <f t="shared" si="12"/>
        <v>9007.367</v>
      </c>
      <c r="I322" s="187">
        <v>9007367</v>
      </c>
      <c r="J322" s="188">
        <f t="shared" si="14"/>
        <v>9007.367</v>
      </c>
      <c r="K322" s="98">
        <v>9007367</v>
      </c>
    </row>
    <row r="323" spans="1:11" ht="63.75">
      <c r="A323" s="97">
        <f t="shared" si="13"/>
        <v>311</v>
      </c>
      <c r="B323" s="93" t="s">
        <v>447</v>
      </c>
      <c r="C323" s="94" t="s">
        <v>170</v>
      </c>
      <c r="D323" s="94" t="s">
        <v>888</v>
      </c>
      <c r="E323" s="94" t="s">
        <v>72</v>
      </c>
      <c r="F323" s="95">
        <v>50000</v>
      </c>
      <c r="G323" s="95">
        <v>50000</v>
      </c>
      <c r="H323" s="186">
        <f t="shared" si="12"/>
        <v>6987.557</v>
      </c>
      <c r="I323" s="187">
        <v>6987557</v>
      </c>
      <c r="J323" s="188">
        <f t="shared" si="14"/>
        <v>6987.557</v>
      </c>
      <c r="K323" s="98">
        <v>6987557</v>
      </c>
    </row>
    <row r="324" spans="1:11" ht="25.5">
      <c r="A324" s="97">
        <f t="shared" si="13"/>
        <v>312</v>
      </c>
      <c r="B324" s="93" t="s">
        <v>378</v>
      </c>
      <c r="C324" s="94" t="s">
        <v>170</v>
      </c>
      <c r="D324" s="94" t="s">
        <v>888</v>
      </c>
      <c r="E324" s="94" t="s">
        <v>362</v>
      </c>
      <c r="F324" s="95">
        <v>20738352</v>
      </c>
      <c r="G324" s="95">
        <v>21035052</v>
      </c>
      <c r="H324" s="186">
        <f t="shared" si="12"/>
        <v>5675.6</v>
      </c>
      <c r="I324" s="187">
        <v>5675600</v>
      </c>
      <c r="J324" s="188">
        <f t="shared" si="14"/>
        <v>5675.6</v>
      </c>
      <c r="K324" s="98">
        <v>5675600</v>
      </c>
    </row>
    <row r="325" spans="1:11" ht="25.5">
      <c r="A325" s="97">
        <f t="shared" si="13"/>
        <v>313</v>
      </c>
      <c r="B325" s="93" t="s">
        <v>372</v>
      </c>
      <c r="C325" s="94" t="s">
        <v>170</v>
      </c>
      <c r="D325" s="94" t="s">
        <v>888</v>
      </c>
      <c r="E325" s="94" t="s">
        <v>361</v>
      </c>
      <c r="F325" s="95">
        <v>19269700</v>
      </c>
      <c r="G325" s="95">
        <v>19566400</v>
      </c>
      <c r="H325" s="186">
        <f t="shared" si="12"/>
        <v>1308.957</v>
      </c>
      <c r="I325" s="187">
        <v>1308957</v>
      </c>
      <c r="J325" s="188">
        <f t="shared" si="14"/>
        <v>1308.957</v>
      </c>
      <c r="K325" s="98">
        <v>1308957</v>
      </c>
    </row>
    <row r="326" spans="1:11" ht="12.75">
      <c r="A326" s="97">
        <f t="shared" si="13"/>
        <v>314</v>
      </c>
      <c r="B326" s="93" t="s">
        <v>379</v>
      </c>
      <c r="C326" s="94" t="s">
        <v>170</v>
      </c>
      <c r="D326" s="94" t="s">
        <v>888</v>
      </c>
      <c r="E326" s="94" t="s">
        <v>363</v>
      </c>
      <c r="F326" s="95">
        <v>17635400</v>
      </c>
      <c r="G326" s="95">
        <v>17932100</v>
      </c>
      <c r="H326" s="186">
        <f t="shared" si="12"/>
        <v>3</v>
      </c>
      <c r="I326" s="187">
        <v>3000</v>
      </c>
      <c r="J326" s="188">
        <f t="shared" si="14"/>
        <v>3</v>
      </c>
      <c r="K326" s="98">
        <v>3000</v>
      </c>
    </row>
    <row r="327" spans="1:11" ht="63.75">
      <c r="A327" s="97">
        <f t="shared" si="13"/>
        <v>315</v>
      </c>
      <c r="B327" s="93" t="s">
        <v>448</v>
      </c>
      <c r="C327" s="94" t="s">
        <v>170</v>
      </c>
      <c r="D327" s="94" t="s">
        <v>889</v>
      </c>
      <c r="E327" s="94" t="s">
        <v>72</v>
      </c>
      <c r="F327" s="95">
        <v>8570000</v>
      </c>
      <c r="G327" s="95">
        <v>8570000</v>
      </c>
      <c r="H327" s="186">
        <f t="shared" si="12"/>
        <v>2019.81</v>
      </c>
      <c r="I327" s="187">
        <v>2019810</v>
      </c>
      <c r="J327" s="188">
        <f t="shared" si="14"/>
        <v>2019.81</v>
      </c>
      <c r="K327" s="98">
        <v>2019810</v>
      </c>
    </row>
    <row r="328" spans="1:11" ht="25.5">
      <c r="A328" s="97">
        <f t="shared" si="13"/>
        <v>316</v>
      </c>
      <c r="B328" s="93" t="s">
        <v>372</v>
      </c>
      <c r="C328" s="94" t="s">
        <v>170</v>
      </c>
      <c r="D328" s="94" t="s">
        <v>889</v>
      </c>
      <c r="E328" s="94" t="s">
        <v>361</v>
      </c>
      <c r="F328" s="95">
        <v>8570000</v>
      </c>
      <c r="G328" s="95">
        <v>8570000</v>
      </c>
      <c r="H328" s="186">
        <f t="shared" si="12"/>
        <v>1949.81</v>
      </c>
      <c r="I328" s="187">
        <v>1949810</v>
      </c>
      <c r="J328" s="188">
        <f t="shared" si="14"/>
        <v>1949.81</v>
      </c>
      <c r="K328" s="98">
        <v>1949810</v>
      </c>
    </row>
    <row r="329" spans="1:11" ht="12.75">
      <c r="A329" s="97">
        <f t="shared" si="13"/>
        <v>317</v>
      </c>
      <c r="B329" s="93" t="s">
        <v>926</v>
      </c>
      <c r="C329" s="94" t="s">
        <v>170</v>
      </c>
      <c r="D329" s="94" t="s">
        <v>889</v>
      </c>
      <c r="E329" s="94" t="s">
        <v>756</v>
      </c>
      <c r="F329" s="95">
        <v>1500000</v>
      </c>
      <c r="G329" s="95">
        <v>1500000</v>
      </c>
      <c r="H329" s="186">
        <f t="shared" si="12"/>
        <v>70</v>
      </c>
      <c r="I329" s="187">
        <v>70000</v>
      </c>
      <c r="J329" s="188">
        <f t="shared" si="14"/>
        <v>70</v>
      </c>
      <c r="K329" s="98">
        <v>70000</v>
      </c>
    </row>
    <row r="330" spans="1:11" ht="12.75">
      <c r="A330" s="97">
        <f t="shared" si="13"/>
        <v>318</v>
      </c>
      <c r="B330" s="93" t="s">
        <v>241</v>
      </c>
      <c r="C330" s="94" t="s">
        <v>171</v>
      </c>
      <c r="D330" s="94" t="s">
        <v>745</v>
      </c>
      <c r="E330" s="94" t="s">
        <v>72</v>
      </c>
      <c r="F330" s="95">
        <v>1500000</v>
      </c>
      <c r="G330" s="95">
        <v>1500000</v>
      </c>
      <c r="H330" s="186">
        <f t="shared" si="12"/>
        <v>11047.93541</v>
      </c>
      <c r="I330" s="187">
        <v>11047935.41</v>
      </c>
      <c r="J330" s="188">
        <f t="shared" si="14"/>
        <v>11047.93541</v>
      </c>
      <c r="K330" s="98">
        <v>11047935.41</v>
      </c>
    </row>
    <row r="331" spans="1:11" ht="12.75">
      <c r="A331" s="97">
        <f t="shared" si="13"/>
        <v>319</v>
      </c>
      <c r="B331" s="93" t="s">
        <v>242</v>
      </c>
      <c r="C331" s="94" t="s">
        <v>172</v>
      </c>
      <c r="D331" s="94" t="s">
        <v>745</v>
      </c>
      <c r="E331" s="94" t="s">
        <v>72</v>
      </c>
      <c r="F331" s="95">
        <v>150000</v>
      </c>
      <c r="G331" s="95">
        <v>150000</v>
      </c>
      <c r="H331" s="186">
        <f t="shared" si="12"/>
        <v>8410.64899</v>
      </c>
      <c r="I331" s="187">
        <v>8410648.99</v>
      </c>
      <c r="J331" s="188">
        <f t="shared" si="14"/>
        <v>8410.64899</v>
      </c>
      <c r="K331" s="98">
        <v>8410648.99</v>
      </c>
    </row>
    <row r="332" spans="1:11" ht="51">
      <c r="A332" s="97">
        <f t="shared" si="13"/>
        <v>320</v>
      </c>
      <c r="B332" s="93" t="s">
        <v>1294</v>
      </c>
      <c r="C332" s="94" t="s">
        <v>172</v>
      </c>
      <c r="D332" s="94" t="s">
        <v>892</v>
      </c>
      <c r="E332" s="94" t="s">
        <v>72</v>
      </c>
      <c r="F332" s="95">
        <v>150000</v>
      </c>
      <c r="G332" s="95">
        <v>150000</v>
      </c>
      <c r="H332" s="186">
        <f t="shared" si="12"/>
        <v>8410.64899</v>
      </c>
      <c r="I332" s="187">
        <v>8410648.99</v>
      </c>
      <c r="J332" s="188">
        <f t="shared" si="14"/>
        <v>8410.64899</v>
      </c>
      <c r="K332" s="98">
        <v>8410648.99</v>
      </c>
    </row>
    <row r="333" spans="1:11" ht="12.75">
      <c r="A333" s="97">
        <f t="shared" si="13"/>
        <v>321</v>
      </c>
      <c r="B333" s="93" t="s">
        <v>457</v>
      </c>
      <c r="C333" s="94" t="s">
        <v>172</v>
      </c>
      <c r="D333" s="94" t="s">
        <v>904</v>
      </c>
      <c r="E333" s="94" t="s">
        <v>72</v>
      </c>
      <c r="F333" s="95">
        <v>803600</v>
      </c>
      <c r="G333" s="95">
        <v>835700</v>
      </c>
      <c r="H333" s="186">
        <f t="shared" si="12"/>
        <v>8410.64899</v>
      </c>
      <c r="I333" s="187">
        <v>8410648.99</v>
      </c>
      <c r="J333" s="188">
        <f t="shared" si="14"/>
        <v>8410.64899</v>
      </c>
      <c r="K333" s="98">
        <v>8410648.99</v>
      </c>
    </row>
    <row r="334" spans="1:11" ht="12.75">
      <c r="A334" s="97">
        <f t="shared" si="13"/>
        <v>322</v>
      </c>
      <c r="B334" s="93" t="s">
        <v>458</v>
      </c>
      <c r="C334" s="94" t="s">
        <v>172</v>
      </c>
      <c r="D334" s="94" t="s">
        <v>905</v>
      </c>
      <c r="E334" s="94" t="s">
        <v>72</v>
      </c>
      <c r="F334" s="95">
        <v>803600</v>
      </c>
      <c r="G334" s="95">
        <v>835700</v>
      </c>
      <c r="H334" s="186">
        <f aca="true" t="shared" si="15" ref="H334:H397">I334/1000</f>
        <v>4888.29309</v>
      </c>
      <c r="I334" s="187">
        <v>4888293.09</v>
      </c>
      <c r="J334" s="188">
        <f t="shared" si="14"/>
        <v>4888.29309</v>
      </c>
      <c r="K334" s="98">
        <v>4888293.09</v>
      </c>
    </row>
    <row r="335" spans="1:11" ht="25.5">
      <c r="A335" s="97">
        <f aca="true" t="shared" si="16" ref="A335:A398">1+A334</f>
        <v>323</v>
      </c>
      <c r="B335" s="93" t="s">
        <v>378</v>
      </c>
      <c r="C335" s="94" t="s">
        <v>172</v>
      </c>
      <c r="D335" s="94" t="s">
        <v>905</v>
      </c>
      <c r="E335" s="94" t="s">
        <v>362</v>
      </c>
      <c r="F335" s="95">
        <v>6611800</v>
      </c>
      <c r="G335" s="95">
        <v>6876400</v>
      </c>
      <c r="H335" s="186">
        <f t="shared" si="15"/>
        <v>3272.604</v>
      </c>
      <c r="I335" s="187">
        <v>3272604</v>
      </c>
      <c r="J335" s="188">
        <f aca="true" t="shared" si="17" ref="J335:J398">K335/1000</f>
        <v>3272.604</v>
      </c>
      <c r="K335" s="98">
        <v>3272604</v>
      </c>
    </row>
    <row r="336" spans="1:11" ht="25.5">
      <c r="A336" s="97">
        <f t="shared" si="16"/>
        <v>324</v>
      </c>
      <c r="B336" s="93" t="s">
        <v>372</v>
      </c>
      <c r="C336" s="94" t="s">
        <v>172</v>
      </c>
      <c r="D336" s="94" t="s">
        <v>905</v>
      </c>
      <c r="E336" s="94" t="s">
        <v>361</v>
      </c>
      <c r="F336" s="95">
        <v>6611800</v>
      </c>
      <c r="G336" s="95">
        <v>6876400</v>
      </c>
      <c r="H336" s="186">
        <f t="shared" si="15"/>
        <v>1165.68909</v>
      </c>
      <c r="I336" s="187">
        <v>1165689.09</v>
      </c>
      <c r="J336" s="188">
        <f t="shared" si="17"/>
        <v>1165.68909</v>
      </c>
      <c r="K336" s="98">
        <v>1165689.09</v>
      </c>
    </row>
    <row r="337" spans="1:11" ht="12.75">
      <c r="A337" s="97">
        <f t="shared" si="16"/>
        <v>325</v>
      </c>
      <c r="B337" s="93" t="s">
        <v>379</v>
      </c>
      <c r="C337" s="94" t="s">
        <v>172</v>
      </c>
      <c r="D337" s="94" t="s">
        <v>905</v>
      </c>
      <c r="E337" s="94" t="s">
        <v>363</v>
      </c>
      <c r="F337" s="95">
        <v>1634300</v>
      </c>
      <c r="G337" s="95">
        <v>1634300</v>
      </c>
      <c r="H337" s="186">
        <f t="shared" si="15"/>
        <v>450</v>
      </c>
      <c r="I337" s="187">
        <v>450000</v>
      </c>
      <c r="J337" s="188">
        <f t="shared" si="17"/>
        <v>450</v>
      </c>
      <c r="K337" s="98">
        <v>450000</v>
      </c>
    </row>
    <row r="338" spans="1:11" ht="38.25">
      <c r="A338" s="97">
        <f t="shared" si="16"/>
        <v>326</v>
      </c>
      <c r="B338" s="93" t="s">
        <v>613</v>
      </c>
      <c r="C338" s="94" t="s">
        <v>172</v>
      </c>
      <c r="D338" s="94" t="s">
        <v>906</v>
      </c>
      <c r="E338" s="94" t="s">
        <v>72</v>
      </c>
      <c r="F338" s="95">
        <v>500000</v>
      </c>
      <c r="G338" s="95">
        <v>500000</v>
      </c>
      <c r="H338" s="186">
        <f t="shared" si="15"/>
        <v>1739.6648</v>
      </c>
      <c r="I338" s="187">
        <v>1739664.8</v>
      </c>
      <c r="J338" s="188">
        <f t="shared" si="17"/>
        <v>1739.6648</v>
      </c>
      <c r="K338" s="98">
        <v>1739664.8</v>
      </c>
    </row>
    <row r="339" spans="1:11" ht="25.5">
      <c r="A339" s="97">
        <f t="shared" si="16"/>
        <v>327</v>
      </c>
      <c r="B339" s="93" t="s">
        <v>378</v>
      </c>
      <c r="C339" s="94" t="s">
        <v>172</v>
      </c>
      <c r="D339" s="94" t="s">
        <v>906</v>
      </c>
      <c r="E339" s="94" t="s">
        <v>362</v>
      </c>
      <c r="F339" s="95">
        <v>500000</v>
      </c>
      <c r="G339" s="95">
        <v>500000</v>
      </c>
      <c r="H339" s="186">
        <f t="shared" si="15"/>
        <v>1636.302</v>
      </c>
      <c r="I339" s="187">
        <v>1636302</v>
      </c>
      <c r="J339" s="188">
        <f t="shared" si="17"/>
        <v>1636.302</v>
      </c>
      <c r="K339" s="98">
        <v>1636302</v>
      </c>
    </row>
    <row r="340" spans="1:11" ht="36" customHeight="1">
      <c r="A340" s="97">
        <f t="shared" si="16"/>
        <v>328</v>
      </c>
      <c r="B340" s="93" t="s">
        <v>372</v>
      </c>
      <c r="C340" s="94" t="s">
        <v>172</v>
      </c>
      <c r="D340" s="94" t="s">
        <v>906</v>
      </c>
      <c r="E340" s="94" t="s">
        <v>361</v>
      </c>
      <c r="F340" s="95">
        <v>755000</v>
      </c>
      <c r="G340" s="95">
        <v>755000</v>
      </c>
      <c r="H340" s="186">
        <f t="shared" si="15"/>
        <v>103.36280000000001</v>
      </c>
      <c r="I340" s="187">
        <v>103362.8</v>
      </c>
      <c r="J340" s="188">
        <f t="shared" si="17"/>
        <v>103.36280000000001</v>
      </c>
      <c r="K340" s="98">
        <v>103362.8</v>
      </c>
    </row>
    <row r="341" spans="1:11" ht="25.5">
      <c r="A341" s="97">
        <f t="shared" si="16"/>
        <v>329</v>
      </c>
      <c r="B341" s="93" t="s">
        <v>459</v>
      </c>
      <c r="C341" s="94" t="s">
        <v>172</v>
      </c>
      <c r="D341" s="94" t="s">
        <v>907</v>
      </c>
      <c r="E341" s="94" t="s">
        <v>72</v>
      </c>
      <c r="F341" s="95">
        <v>755000</v>
      </c>
      <c r="G341" s="95">
        <v>755000</v>
      </c>
      <c r="H341" s="186">
        <f t="shared" si="15"/>
        <v>900.2211</v>
      </c>
      <c r="I341" s="187">
        <v>900221.1</v>
      </c>
      <c r="J341" s="188">
        <f t="shared" si="17"/>
        <v>900.2211</v>
      </c>
      <c r="K341" s="98">
        <v>900221.1</v>
      </c>
    </row>
    <row r="342" spans="1:11" ht="25.5">
      <c r="A342" s="97">
        <f t="shared" si="16"/>
        <v>330</v>
      </c>
      <c r="B342" s="93" t="s">
        <v>372</v>
      </c>
      <c r="C342" s="94" t="s">
        <v>172</v>
      </c>
      <c r="D342" s="94" t="s">
        <v>907</v>
      </c>
      <c r="E342" s="94" t="s">
        <v>361</v>
      </c>
      <c r="F342" s="95">
        <v>379300</v>
      </c>
      <c r="G342" s="95">
        <v>379300</v>
      </c>
      <c r="H342" s="186">
        <f t="shared" si="15"/>
        <v>900.2211</v>
      </c>
      <c r="I342" s="187">
        <v>900221.1</v>
      </c>
      <c r="J342" s="188">
        <f t="shared" si="17"/>
        <v>900.2211</v>
      </c>
      <c r="K342" s="98">
        <v>900221.1</v>
      </c>
    </row>
    <row r="343" spans="1:11" ht="25.5">
      <c r="A343" s="97">
        <f t="shared" si="16"/>
        <v>331</v>
      </c>
      <c r="B343" s="93" t="s">
        <v>460</v>
      </c>
      <c r="C343" s="94" t="s">
        <v>172</v>
      </c>
      <c r="D343" s="94" t="s">
        <v>908</v>
      </c>
      <c r="E343" s="94" t="s">
        <v>72</v>
      </c>
      <c r="F343" s="95">
        <v>379300</v>
      </c>
      <c r="G343" s="95">
        <v>379300</v>
      </c>
      <c r="H343" s="186">
        <f t="shared" si="15"/>
        <v>30</v>
      </c>
      <c r="I343" s="187">
        <v>30000</v>
      </c>
      <c r="J343" s="188">
        <f t="shared" si="17"/>
        <v>30</v>
      </c>
      <c r="K343" s="98">
        <v>30000</v>
      </c>
    </row>
    <row r="344" spans="1:11" ht="25.5">
      <c r="A344" s="97">
        <f t="shared" si="16"/>
        <v>332</v>
      </c>
      <c r="B344" s="93" t="s">
        <v>372</v>
      </c>
      <c r="C344" s="94" t="s">
        <v>172</v>
      </c>
      <c r="D344" s="94" t="s">
        <v>908</v>
      </c>
      <c r="E344" s="94" t="s">
        <v>361</v>
      </c>
      <c r="F344" s="95">
        <v>1468652</v>
      </c>
      <c r="G344" s="95">
        <v>1468652</v>
      </c>
      <c r="H344" s="186">
        <f t="shared" si="15"/>
        <v>30</v>
      </c>
      <c r="I344" s="187">
        <v>30000</v>
      </c>
      <c r="J344" s="188">
        <f t="shared" si="17"/>
        <v>30</v>
      </c>
      <c r="K344" s="98">
        <v>30000</v>
      </c>
    </row>
    <row r="345" spans="1:11" ht="12.75">
      <c r="A345" s="97">
        <f t="shared" si="16"/>
        <v>333</v>
      </c>
      <c r="B345" s="93" t="s">
        <v>461</v>
      </c>
      <c r="C345" s="94" t="s">
        <v>172</v>
      </c>
      <c r="D345" s="94" t="s">
        <v>909</v>
      </c>
      <c r="E345" s="94" t="s">
        <v>72</v>
      </c>
      <c r="F345" s="95">
        <v>633052</v>
      </c>
      <c r="G345" s="95">
        <v>633052</v>
      </c>
      <c r="H345" s="186">
        <f t="shared" si="15"/>
        <v>502.47</v>
      </c>
      <c r="I345" s="187">
        <v>502470</v>
      </c>
      <c r="J345" s="188">
        <f t="shared" si="17"/>
        <v>502.47</v>
      </c>
      <c r="K345" s="98">
        <v>502470</v>
      </c>
    </row>
    <row r="346" spans="1:11" ht="25.5">
      <c r="A346" s="97">
        <f t="shared" si="16"/>
        <v>334</v>
      </c>
      <c r="B346" s="93" t="s">
        <v>372</v>
      </c>
      <c r="C346" s="94" t="s">
        <v>172</v>
      </c>
      <c r="D346" s="94" t="s">
        <v>909</v>
      </c>
      <c r="E346" s="94" t="s">
        <v>361</v>
      </c>
      <c r="F346" s="95">
        <v>633052</v>
      </c>
      <c r="G346" s="95">
        <v>633052</v>
      </c>
      <c r="H346" s="186">
        <f t="shared" si="15"/>
        <v>502.47</v>
      </c>
      <c r="I346" s="187">
        <v>502470</v>
      </c>
      <c r="J346" s="188">
        <f t="shared" si="17"/>
        <v>502.47</v>
      </c>
      <c r="K346" s="98">
        <v>502470</v>
      </c>
    </row>
    <row r="347" spans="1:11" ht="25.5">
      <c r="A347" s="97">
        <f t="shared" si="16"/>
        <v>335</v>
      </c>
      <c r="B347" s="93" t="s">
        <v>1116</v>
      </c>
      <c r="C347" s="94" t="s">
        <v>172</v>
      </c>
      <c r="D347" s="94" t="s">
        <v>1013</v>
      </c>
      <c r="E347" s="94" t="s">
        <v>72</v>
      </c>
      <c r="F347" s="95">
        <v>633052</v>
      </c>
      <c r="G347" s="95">
        <v>633052</v>
      </c>
      <c r="H347" s="186">
        <f t="shared" si="15"/>
        <v>350</v>
      </c>
      <c r="I347" s="187">
        <v>350000</v>
      </c>
      <c r="J347" s="188">
        <f t="shared" si="17"/>
        <v>350</v>
      </c>
      <c r="K347" s="98">
        <v>350000</v>
      </c>
    </row>
    <row r="348" spans="1:11" ht="25.5">
      <c r="A348" s="97">
        <f t="shared" si="16"/>
        <v>336</v>
      </c>
      <c r="B348" s="93" t="s">
        <v>372</v>
      </c>
      <c r="C348" s="94" t="s">
        <v>172</v>
      </c>
      <c r="D348" s="94" t="s">
        <v>1013</v>
      </c>
      <c r="E348" s="94" t="s">
        <v>361</v>
      </c>
      <c r="F348" s="95">
        <v>835600</v>
      </c>
      <c r="G348" s="95">
        <v>835600</v>
      </c>
      <c r="H348" s="186">
        <f t="shared" si="15"/>
        <v>350</v>
      </c>
      <c r="I348" s="187">
        <v>350000</v>
      </c>
      <c r="J348" s="188">
        <f t="shared" si="17"/>
        <v>350</v>
      </c>
      <c r="K348" s="98">
        <v>350000</v>
      </c>
    </row>
    <row r="349" spans="1:11" ht="12.75">
      <c r="A349" s="97">
        <f t="shared" si="16"/>
        <v>337</v>
      </c>
      <c r="B349" s="93" t="s">
        <v>243</v>
      </c>
      <c r="C349" s="94" t="s">
        <v>53</v>
      </c>
      <c r="D349" s="94" t="s">
        <v>745</v>
      </c>
      <c r="E349" s="94" t="s">
        <v>72</v>
      </c>
      <c r="F349" s="95">
        <v>111000</v>
      </c>
      <c r="G349" s="95">
        <v>111000</v>
      </c>
      <c r="H349" s="186">
        <f t="shared" si="15"/>
        <v>2637.28642</v>
      </c>
      <c r="I349" s="187">
        <v>2637286.42</v>
      </c>
      <c r="J349" s="188">
        <f t="shared" si="17"/>
        <v>2637.28642</v>
      </c>
      <c r="K349" s="98">
        <v>2637286.42</v>
      </c>
    </row>
    <row r="350" spans="1:11" ht="51">
      <c r="A350" s="97">
        <f t="shared" si="16"/>
        <v>338</v>
      </c>
      <c r="B350" s="93" t="s">
        <v>1294</v>
      </c>
      <c r="C350" s="94" t="s">
        <v>53</v>
      </c>
      <c r="D350" s="94" t="s">
        <v>892</v>
      </c>
      <c r="E350" s="94" t="s">
        <v>72</v>
      </c>
      <c r="F350" s="95">
        <v>111000</v>
      </c>
      <c r="G350" s="95">
        <v>111000</v>
      </c>
      <c r="H350" s="186">
        <f t="shared" si="15"/>
        <v>2637.28642</v>
      </c>
      <c r="I350" s="187">
        <v>2637286.42</v>
      </c>
      <c r="J350" s="188">
        <f t="shared" si="17"/>
        <v>2637.28642</v>
      </c>
      <c r="K350" s="98">
        <v>2637286.42</v>
      </c>
    </row>
    <row r="351" spans="1:11" ht="12.75">
      <c r="A351" s="97">
        <f t="shared" si="16"/>
        <v>339</v>
      </c>
      <c r="B351" s="93" t="s">
        <v>462</v>
      </c>
      <c r="C351" s="94" t="s">
        <v>53</v>
      </c>
      <c r="D351" s="94" t="s">
        <v>910</v>
      </c>
      <c r="E351" s="94" t="s">
        <v>72</v>
      </c>
      <c r="F351" s="95">
        <v>90000</v>
      </c>
      <c r="G351" s="95">
        <v>90000</v>
      </c>
      <c r="H351" s="186">
        <f t="shared" si="15"/>
        <v>2637.28642</v>
      </c>
      <c r="I351" s="187">
        <v>2637286.42</v>
      </c>
      <c r="J351" s="188">
        <f t="shared" si="17"/>
        <v>2637.28642</v>
      </c>
      <c r="K351" s="98">
        <v>2637286.42</v>
      </c>
    </row>
    <row r="352" spans="1:11" ht="38.25">
      <c r="A352" s="97">
        <f t="shared" si="16"/>
        <v>340</v>
      </c>
      <c r="B352" s="93" t="s">
        <v>614</v>
      </c>
      <c r="C352" s="94" t="s">
        <v>53</v>
      </c>
      <c r="D352" s="94" t="s">
        <v>911</v>
      </c>
      <c r="E352" s="94" t="s">
        <v>72</v>
      </c>
      <c r="F352" s="95">
        <v>90000</v>
      </c>
      <c r="G352" s="95">
        <v>90000</v>
      </c>
      <c r="H352" s="186">
        <f t="shared" si="15"/>
        <v>2166.08042</v>
      </c>
      <c r="I352" s="187">
        <v>2166080.42</v>
      </c>
      <c r="J352" s="188">
        <f t="shared" si="17"/>
        <v>2166.08042</v>
      </c>
      <c r="K352" s="98">
        <v>2166080.42</v>
      </c>
    </row>
    <row r="353" spans="1:11" ht="25.5">
      <c r="A353" s="97">
        <f t="shared" si="16"/>
        <v>341</v>
      </c>
      <c r="B353" s="93" t="s">
        <v>378</v>
      </c>
      <c r="C353" s="94" t="s">
        <v>53</v>
      </c>
      <c r="D353" s="94" t="s">
        <v>911</v>
      </c>
      <c r="E353" s="94" t="s">
        <v>362</v>
      </c>
      <c r="F353" s="95">
        <v>29600</v>
      </c>
      <c r="G353" s="95">
        <v>29600</v>
      </c>
      <c r="H353" s="186">
        <f t="shared" si="15"/>
        <v>1872.18642</v>
      </c>
      <c r="I353" s="187">
        <v>1872186.42</v>
      </c>
      <c r="J353" s="188">
        <f t="shared" si="17"/>
        <v>1872.18642</v>
      </c>
      <c r="K353" s="98">
        <v>1872186.42</v>
      </c>
    </row>
    <row r="354" spans="1:11" ht="25.5">
      <c r="A354" s="97">
        <f t="shared" si="16"/>
        <v>342</v>
      </c>
      <c r="B354" s="93" t="s">
        <v>372</v>
      </c>
      <c r="C354" s="94" t="s">
        <v>53</v>
      </c>
      <c r="D354" s="94" t="s">
        <v>911</v>
      </c>
      <c r="E354" s="94" t="s">
        <v>361</v>
      </c>
      <c r="F354" s="95">
        <v>29600</v>
      </c>
      <c r="G354" s="95">
        <v>29600</v>
      </c>
      <c r="H354" s="186">
        <f t="shared" si="15"/>
        <v>293.894</v>
      </c>
      <c r="I354" s="187">
        <v>293894</v>
      </c>
      <c r="J354" s="188">
        <f t="shared" si="17"/>
        <v>293.894</v>
      </c>
      <c r="K354" s="98">
        <v>293894</v>
      </c>
    </row>
    <row r="355" spans="1:11" ht="38.25">
      <c r="A355" s="97">
        <f t="shared" si="16"/>
        <v>343</v>
      </c>
      <c r="B355" s="93" t="s">
        <v>1015</v>
      </c>
      <c r="C355" s="94" t="s">
        <v>53</v>
      </c>
      <c r="D355" s="94" t="s">
        <v>1016</v>
      </c>
      <c r="E355" s="94" t="s">
        <v>72</v>
      </c>
      <c r="F355" s="95">
        <v>80000</v>
      </c>
      <c r="G355" s="95">
        <v>80000</v>
      </c>
      <c r="H355" s="186">
        <f t="shared" si="15"/>
        <v>471.206</v>
      </c>
      <c r="I355" s="187">
        <v>471206</v>
      </c>
      <c r="J355" s="188">
        <f t="shared" si="17"/>
        <v>471.206</v>
      </c>
      <c r="K355" s="98">
        <v>471206</v>
      </c>
    </row>
    <row r="356" spans="1:11" ht="25.5">
      <c r="A356" s="97">
        <f t="shared" si="16"/>
        <v>344</v>
      </c>
      <c r="B356" s="93" t="s">
        <v>372</v>
      </c>
      <c r="C356" s="94" t="s">
        <v>53</v>
      </c>
      <c r="D356" s="94" t="s">
        <v>1016</v>
      </c>
      <c r="E356" s="94" t="s">
        <v>361</v>
      </c>
      <c r="F356" s="95">
        <v>80000</v>
      </c>
      <c r="G356" s="95">
        <v>80000</v>
      </c>
      <c r="H356" s="186">
        <f t="shared" si="15"/>
        <v>471.206</v>
      </c>
      <c r="I356" s="187">
        <v>471206</v>
      </c>
      <c r="J356" s="188">
        <f t="shared" si="17"/>
        <v>471.206</v>
      </c>
      <c r="K356" s="98">
        <v>471206</v>
      </c>
    </row>
    <row r="357" spans="1:11" ht="12.75">
      <c r="A357" s="97">
        <f t="shared" si="16"/>
        <v>345</v>
      </c>
      <c r="B357" s="93" t="s">
        <v>244</v>
      </c>
      <c r="C357" s="94" t="s">
        <v>173</v>
      </c>
      <c r="D357" s="94" t="s">
        <v>745</v>
      </c>
      <c r="E357" s="94" t="s">
        <v>72</v>
      </c>
      <c r="F357" s="95">
        <v>25000</v>
      </c>
      <c r="G357" s="95">
        <v>25000</v>
      </c>
      <c r="H357" s="186">
        <f t="shared" si="15"/>
        <v>92177.642</v>
      </c>
      <c r="I357" s="187">
        <v>92177642</v>
      </c>
      <c r="J357" s="188">
        <f t="shared" si="17"/>
        <v>92177.642</v>
      </c>
      <c r="K357" s="98">
        <v>92177642</v>
      </c>
    </row>
    <row r="358" spans="1:11" ht="12.75">
      <c r="A358" s="97">
        <f t="shared" si="16"/>
        <v>346</v>
      </c>
      <c r="B358" s="93" t="s">
        <v>245</v>
      </c>
      <c r="C358" s="94" t="s">
        <v>174</v>
      </c>
      <c r="D358" s="94" t="s">
        <v>745</v>
      </c>
      <c r="E358" s="94" t="s">
        <v>72</v>
      </c>
      <c r="F358" s="95">
        <v>25000</v>
      </c>
      <c r="G358" s="95">
        <v>25000</v>
      </c>
      <c r="H358" s="186">
        <f t="shared" si="15"/>
        <v>4917.432</v>
      </c>
      <c r="I358" s="187">
        <v>4917432</v>
      </c>
      <c r="J358" s="188">
        <f t="shared" si="17"/>
        <v>4917.432</v>
      </c>
      <c r="K358" s="98">
        <v>4917432</v>
      </c>
    </row>
    <row r="359" spans="1:11" ht="12.75">
      <c r="A359" s="97">
        <f t="shared" si="16"/>
        <v>347</v>
      </c>
      <c r="B359" s="93" t="s">
        <v>353</v>
      </c>
      <c r="C359" s="94" t="s">
        <v>174</v>
      </c>
      <c r="D359" s="94" t="s">
        <v>746</v>
      </c>
      <c r="E359" s="94" t="s">
        <v>72</v>
      </c>
      <c r="F359" s="95">
        <v>500000</v>
      </c>
      <c r="G359" s="95">
        <v>500000</v>
      </c>
      <c r="H359" s="186">
        <f t="shared" si="15"/>
        <v>4917.432</v>
      </c>
      <c r="I359" s="187">
        <v>4917432</v>
      </c>
      <c r="J359" s="188">
        <f t="shared" si="17"/>
        <v>4917.432</v>
      </c>
      <c r="K359" s="98">
        <v>4917432</v>
      </c>
    </row>
    <row r="360" spans="1:11" ht="12.75">
      <c r="A360" s="97">
        <f t="shared" si="16"/>
        <v>348</v>
      </c>
      <c r="B360" s="93" t="s">
        <v>415</v>
      </c>
      <c r="C360" s="94" t="s">
        <v>174</v>
      </c>
      <c r="D360" s="94" t="s">
        <v>829</v>
      </c>
      <c r="E360" s="94" t="s">
        <v>72</v>
      </c>
      <c r="F360" s="95">
        <v>500000</v>
      </c>
      <c r="G360" s="95">
        <v>500000</v>
      </c>
      <c r="H360" s="186">
        <f t="shared" si="15"/>
        <v>4917.432</v>
      </c>
      <c r="I360" s="187">
        <v>4917432</v>
      </c>
      <c r="J360" s="188">
        <f t="shared" si="17"/>
        <v>4917.432</v>
      </c>
      <c r="K360" s="98">
        <v>4917432</v>
      </c>
    </row>
    <row r="361" spans="1:11" ht="25.5">
      <c r="A361" s="97">
        <f t="shared" si="16"/>
        <v>349</v>
      </c>
      <c r="B361" s="93" t="s">
        <v>416</v>
      </c>
      <c r="C361" s="94" t="s">
        <v>174</v>
      </c>
      <c r="D361" s="94" t="s">
        <v>829</v>
      </c>
      <c r="E361" s="94" t="s">
        <v>365</v>
      </c>
      <c r="F361" s="95">
        <v>9007367</v>
      </c>
      <c r="G361" s="95">
        <v>9007367</v>
      </c>
      <c r="H361" s="186">
        <f t="shared" si="15"/>
        <v>4917.432</v>
      </c>
      <c r="I361" s="187">
        <v>4917432</v>
      </c>
      <c r="J361" s="188">
        <f t="shared" si="17"/>
        <v>4917.432</v>
      </c>
      <c r="K361" s="98">
        <v>4917432</v>
      </c>
    </row>
    <row r="362" spans="1:11" ht="12.75">
      <c r="A362" s="97">
        <f t="shared" si="16"/>
        <v>350</v>
      </c>
      <c r="B362" s="93" t="s">
        <v>246</v>
      </c>
      <c r="C362" s="94" t="s">
        <v>175</v>
      </c>
      <c r="D362" s="94" t="s">
        <v>745</v>
      </c>
      <c r="E362" s="94" t="s">
        <v>72</v>
      </c>
      <c r="F362" s="95">
        <v>9007367</v>
      </c>
      <c r="G362" s="95">
        <v>9007367</v>
      </c>
      <c r="H362" s="186">
        <f t="shared" si="15"/>
        <v>80244.327</v>
      </c>
      <c r="I362" s="187">
        <v>80244327</v>
      </c>
      <c r="J362" s="188">
        <f t="shared" si="17"/>
        <v>80244.327</v>
      </c>
      <c r="K362" s="98">
        <v>80244327</v>
      </c>
    </row>
    <row r="363" spans="1:11" ht="51">
      <c r="A363" s="97">
        <f t="shared" si="16"/>
        <v>351</v>
      </c>
      <c r="B363" s="93" t="s">
        <v>1273</v>
      </c>
      <c r="C363" s="94" t="s">
        <v>175</v>
      </c>
      <c r="D363" s="94" t="s">
        <v>790</v>
      </c>
      <c r="E363" s="94" t="s">
        <v>72</v>
      </c>
      <c r="F363" s="95">
        <v>9007367</v>
      </c>
      <c r="G363" s="95">
        <v>9007367</v>
      </c>
      <c r="H363" s="186">
        <f t="shared" si="15"/>
        <v>900</v>
      </c>
      <c r="I363" s="187">
        <v>900000</v>
      </c>
      <c r="J363" s="188">
        <f t="shared" si="17"/>
        <v>900</v>
      </c>
      <c r="K363" s="98">
        <v>900000</v>
      </c>
    </row>
    <row r="364" spans="1:11" ht="63.75">
      <c r="A364" s="97">
        <f t="shared" si="16"/>
        <v>352</v>
      </c>
      <c r="B364" s="93" t="s">
        <v>414</v>
      </c>
      <c r="C364" s="94" t="s">
        <v>175</v>
      </c>
      <c r="D364" s="94" t="s">
        <v>826</v>
      </c>
      <c r="E364" s="94" t="s">
        <v>72</v>
      </c>
      <c r="F364" s="95">
        <v>6987557</v>
      </c>
      <c r="G364" s="95">
        <v>6987557</v>
      </c>
      <c r="H364" s="186">
        <f t="shared" si="15"/>
        <v>900</v>
      </c>
      <c r="I364" s="187">
        <v>900000</v>
      </c>
      <c r="J364" s="188">
        <f t="shared" si="17"/>
        <v>900</v>
      </c>
      <c r="K364" s="98">
        <v>900000</v>
      </c>
    </row>
    <row r="365" spans="1:11" ht="51">
      <c r="A365" s="97">
        <f t="shared" si="16"/>
        <v>353</v>
      </c>
      <c r="B365" s="93" t="s">
        <v>1298</v>
      </c>
      <c r="C365" s="94" t="s">
        <v>175</v>
      </c>
      <c r="D365" s="94" t="s">
        <v>1240</v>
      </c>
      <c r="E365" s="94" t="s">
        <v>72</v>
      </c>
      <c r="F365" s="95">
        <v>5675600</v>
      </c>
      <c r="G365" s="95">
        <v>5675600</v>
      </c>
      <c r="H365" s="186">
        <f t="shared" si="15"/>
        <v>900</v>
      </c>
      <c r="I365" s="187">
        <v>900000</v>
      </c>
      <c r="J365" s="188">
        <f t="shared" si="17"/>
        <v>900</v>
      </c>
      <c r="K365" s="98">
        <v>900000</v>
      </c>
    </row>
    <row r="366" spans="1:11" ht="25.5">
      <c r="A366" s="97">
        <f t="shared" si="16"/>
        <v>354</v>
      </c>
      <c r="B366" s="93" t="s">
        <v>417</v>
      </c>
      <c r="C366" s="94" t="s">
        <v>175</v>
      </c>
      <c r="D366" s="94" t="s">
        <v>1240</v>
      </c>
      <c r="E366" s="94" t="s">
        <v>366</v>
      </c>
      <c r="F366" s="95">
        <v>1308957</v>
      </c>
      <c r="G366" s="95">
        <v>1308957</v>
      </c>
      <c r="H366" s="186">
        <f t="shared" si="15"/>
        <v>900</v>
      </c>
      <c r="I366" s="187">
        <v>900000</v>
      </c>
      <c r="J366" s="188">
        <f t="shared" si="17"/>
        <v>900</v>
      </c>
      <c r="K366" s="98">
        <v>900000</v>
      </c>
    </row>
    <row r="367" spans="1:11" ht="51">
      <c r="A367" s="97">
        <f t="shared" si="16"/>
        <v>355</v>
      </c>
      <c r="B367" s="93" t="s">
        <v>1294</v>
      </c>
      <c r="C367" s="94" t="s">
        <v>175</v>
      </c>
      <c r="D367" s="94" t="s">
        <v>892</v>
      </c>
      <c r="E367" s="94" t="s">
        <v>72</v>
      </c>
      <c r="F367" s="95">
        <v>3000</v>
      </c>
      <c r="G367" s="95">
        <v>3000</v>
      </c>
      <c r="H367" s="186">
        <f t="shared" si="15"/>
        <v>1180</v>
      </c>
      <c r="I367" s="187">
        <v>1180000</v>
      </c>
      <c r="J367" s="188">
        <f t="shared" si="17"/>
        <v>1180</v>
      </c>
      <c r="K367" s="98">
        <v>1180000</v>
      </c>
    </row>
    <row r="368" spans="1:11" ht="25.5">
      <c r="A368" s="97">
        <f t="shared" si="16"/>
        <v>356</v>
      </c>
      <c r="B368" s="93" t="s">
        <v>463</v>
      </c>
      <c r="C368" s="94" t="s">
        <v>175</v>
      </c>
      <c r="D368" s="94" t="s">
        <v>912</v>
      </c>
      <c r="E368" s="94" t="s">
        <v>72</v>
      </c>
      <c r="F368" s="95">
        <v>2019810</v>
      </c>
      <c r="G368" s="95">
        <v>2019810</v>
      </c>
      <c r="H368" s="186">
        <f t="shared" si="15"/>
        <v>1000</v>
      </c>
      <c r="I368" s="187">
        <v>1000000</v>
      </c>
      <c r="J368" s="188">
        <f t="shared" si="17"/>
        <v>1000</v>
      </c>
      <c r="K368" s="98">
        <v>1000000</v>
      </c>
    </row>
    <row r="369" spans="1:11" ht="25.5">
      <c r="A369" s="97">
        <f t="shared" si="16"/>
        <v>357</v>
      </c>
      <c r="B369" s="93" t="s">
        <v>464</v>
      </c>
      <c r="C369" s="94" t="s">
        <v>175</v>
      </c>
      <c r="D369" s="94" t="s">
        <v>913</v>
      </c>
      <c r="E369" s="94" t="s">
        <v>72</v>
      </c>
      <c r="F369" s="95">
        <v>1949810</v>
      </c>
      <c r="G369" s="95">
        <v>1949810</v>
      </c>
      <c r="H369" s="186">
        <f t="shared" si="15"/>
        <v>1000</v>
      </c>
      <c r="I369" s="187">
        <v>1000000</v>
      </c>
      <c r="J369" s="188">
        <f t="shared" si="17"/>
        <v>1000</v>
      </c>
      <c r="K369" s="98">
        <v>1000000</v>
      </c>
    </row>
    <row r="370" spans="1:11" ht="25.5">
      <c r="A370" s="97">
        <f t="shared" si="16"/>
        <v>358</v>
      </c>
      <c r="B370" s="93" t="s">
        <v>417</v>
      </c>
      <c r="C370" s="94" t="s">
        <v>175</v>
      </c>
      <c r="D370" s="94" t="s">
        <v>913</v>
      </c>
      <c r="E370" s="94" t="s">
        <v>366</v>
      </c>
      <c r="F370" s="95">
        <v>70000</v>
      </c>
      <c r="G370" s="95">
        <v>70000</v>
      </c>
      <c r="H370" s="186">
        <f t="shared" si="15"/>
        <v>1000</v>
      </c>
      <c r="I370" s="187">
        <v>1000000</v>
      </c>
      <c r="J370" s="188">
        <f t="shared" si="17"/>
        <v>1000</v>
      </c>
      <c r="K370" s="98">
        <v>1000000</v>
      </c>
    </row>
    <row r="371" spans="1:11" ht="51">
      <c r="A371" s="97">
        <f t="shared" si="16"/>
        <v>359</v>
      </c>
      <c r="B371" s="93" t="s">
        <v>946</v>
      </c>
      <c r="C371" s="94" t="s">
        <v>175</v>
      </c>
      <c r="D371" s="94" t="s">
        <v>915</v>
      </c>
      <c r="E371" s="94" t="s">
        <v>72</v>
      </c>
      <c r="F371" s="95">
        <v>11047935.41</v>
      </c>
      <c r="G371" s="95">
        <v>11047935.41</v>
      </c>
      <c r="H371" s="186">
        <f t="shared" si="15"/>
        <v>180</v>
      </c>
      <c r="I371" s="187">
        <v>180000</v>
      </c>
      <c r="J371" s="188">
        <f t="shared" si="17"/>
        <v>180</v>
      </c>
      <c r="K371" s="98">
        <v>180000</v>
      </c>
    </row>
    <row r="372" spans="1:15" ht="25.5">
      <c r="A372" s="97">
        <f t="shared" si="16"/>
        <v>360</v>
      </c>
      <c r="B372" s="93" t="s">
        <v>947</v>
      </c>
      <c r="C372" s="94" t="s">
        <v>175</v>
      </c>
      <c r="D372" s="94" t="s">
        <v>917</v>
      </c>
      <c r="E372" s="94" t="s">
        <v>72</v>
      </c>
      <c r="F372" s="95">
        <v>8410648.99</v>
      </c>
      <c r="G372" s="95">
        <v>8410648.99</v>
      </c>
      <c r="H372" s="186">
        <f t="shared" si="15"/>
        <v>180</v>
      </c>
      <c r="I372" s="187">
        <v>180000</v>
      </c>
      <c r="J372" s="188">
        <f t="shared" si="17"/>
        <v>180</v>
      </c>
      <c r="K372" s="98">
        <v>180000</v>
      </c>
      <c r="N372" s="68"/>
      <c r="O372" s="68"/>
    </row>
    <row r="373" spans="1:11" ht="25.5">
      <c r="A373" s="97">
        <f t="shared" si="16"/>
        <v>361</v>
      </c>
      <c r="B373" s="93" t="s">
        <v>417</v>
      </c>
      <c r="C373" s="94" t="s">
        <v>175</v>
      </c>
      <c r="D373" s="94" t="s">
        <v>917</v>
      </c>
      <c r="E373" s="94" t="s">
        <v>366</v>
      </c>
      <c r="F373" s="95">
        <v>8410648.99</v>
      </c>
      <c r="G373" s="95">
        <v>8410648.99</v>
      </c>
      <c r="H373" s="186">
        <f t="shared" si="15"/>
        <v>180</v>
      </c>
      <c r="I373" s="187">
        <v>180000</v>
      </c>
      <c r="J373" s="188">
        <f t="shared" si="17"/>
        <v>180</v>
      </c>
      <c r="K373" s="98">
        <v>180000</v>
      </c>
    </row>
    <row r="374" spans="1:11" ht="51">
      <c r="A374" s="97">
        <f t="shared" si="16"/>
        <v>362</v>
      </c>
      <c r="B374" s="93" t="s">
        <v>1299</v>
      </c>
      <c r="C374" s="94" t="s">
        <v>175</v>
      </c>
      <c r="D374" s="94" t="s">
        <v>830</v>
      </c>
      <c r="E374" s="94" t="s">
        <v>72</v>
      </c>
      <c r="F374" s="95">
        <v>8410648.99</v>
      </c>
      <c r="G374" s="95">
        <v>8410648.99</v>
      </c>
      <c r="H374" s="186">
        <f t="shared" si="15"/>
        <v>77868.117</v>
      </c>
      <c r="I374" s="187">
        <v>77868117</v>
      </c>
      <c r="J374" s="188">
        <f t="shared" si="17"/>
        <v>77868.117</v>
      </c>
      <c r="K374" s="98">
        <v>77868117</v>
      </c>
    </row>
    <row r="375" spans="1:11" ht="38.25">
      <c r="A375" s="97">
        <f t="shared" si="16"/>
        <v>363</v>
      </c>
      <c r="B375" s="93" t="s">
        <v>418</v>
      </c>
      <c r="C375" s="94" t="s">
        <v>175</v>
      </c>
      <c r="D375" s="94" t="s">
        <v>831</v>
      </c>
      <c r="E375" s="94" t="s">
        <v>72</v>
      </c>
      <c r="F375" s="95">
        <v>0</v>
      </c>
      <c r="G375" s="95">
        <v>0</v>
      </c>
      <c r="H375" s="186">
        <f t="shared" si="15"/>
        <v>200</v>
      </c>
      <c r="I375" s="187">
        <v>200000</v>
      </c>
      <c r="J375" s="188">
        <f t="shared" si="17"/>
        <v>200</v>
      </c>
      <c r="K375" s="98">
        <v>200000</v>
      </c>
    </row>
    <row r="376" spans="1:11" ht="12.75">
      <c r="A376" s="97">
        <f t="shared" si="16"/>
        <v>364</v>
      </c>
      <c r="B376" s="93" t="s">
        <v>397</v>
      </c>
      <c r="C376" s="94" t="s">
        <v>175</v>
      </c>
      <c r="D376" s="94" t="s">
        <v>831</v>
      </c>
      <c r="E376" s="94" t="s">
        <v>356</v>
      </c>
      <c r="F376" s="95">
        <v>0</v>
      </c>
      <c r="G376" s="95">
        <v>0</v>
      </c>
      <c r="H376" s="186">
        <f t="shared" si="15"/>
        <v>200</v>
      </c>
      <c r="I376" s="187">
        <v>200000</v>
      </c>
      <c r="J376" s="188">
        <f t="shared" si="17"/>
        <v>200</v>
      </c>
      <c r="K376" s="98">
        <v>200000</v>
      </c>
    </row>
    <row r="377" spans="1:11" ht="25.5">
      <c r="A377" s="97">
        <f t="shared" si="16"/>
        <v>365</v>
      </c>
      <c r="B377" s="93" t="s">
        <v>419</v>
      </c>
      <c r="C377" s="94" t="s">
        <v>175</v>
      </c>
      <c r="D377" s="94" t="s">
        <v>832</v>
      </c>
      <c r="E377" s="94" t="s">
        <v>72</v>
      </c>
      <c r="F377" s="95">
        <v>4888293.09</v>
      </c>
      <c r="G377" s="95">
        <v>4888293.09</v>
      </c>
      <c r="H377" s="186">
        <f t="shared" si="15"/>
        <v>100</v>
      </c>
      <c r="I377" s="187">
        <v>100000</v>
      </c>
      <c r="J377" s="188">
        <f t="shared" si="17"/>
        <v>100</v>
      </c>
      <c r="K377" s="98">
        <v>100000</v>
      </c>
    </row>
    <row r="378" spans="1:11" ht="25.5">
      <c r="A378" s="97">
        <f t="shared" si="16"/>
        <v>366</v>
      </c>
      <c r="B378" s="93" t="s">
        <v>372</v>
      </c>
      <c r="C378" s="94" t="s">
        <v>175</v>
      </c>
      <c r="D378" s="94" t="s">
        <v>832</v>
      </c>
      <c r="E378" s="94" t="s">
        <v>361</v>
      </c>
      <c r="F378" s="95">
        <v>3272604</v>
      </c>
      <c r="G378" s="95">
        <v>3272604</v>
      </c>
      <c r="H378" s="186">
        <f t="shared" si="15"/>
        <v>100</v>
      </c>
      <c r="I378" s="187">
        <v>100000</v>
      </c>
      <c r="J378" s="188">
        <f t="shared" si="17"/>
        <v>100</v>
      </c>
      <c r="K378" s="98">
        <v>100000</v>
      </c>
    </row>
    <row r="379" spans="1:11" ht="25.5">
      <c r="A379" s="97">
        <f t="shared" si="16"/>
        <v>367</v>
      </c>
      <c r="B379" s="93" t="s">
        <v>420</v>
      </c>
      <c r="C379" s="94" t="s">
        <v>175</v>
      </c>
      <c r="D379" s="94" t="s">
        <v>833</v>
      </c>
      <c r="E379" s="94" t="s">
        <v>72</v>
      </c>
      <c r="F379" s="95">
        <v>1165689.09</v>
      </c>
      <c r="G379" s="95">
        <v>1165689.09</v>
      </c>
      <c r="H379" s="186">
        <f t="shared" si="15"/>
        <v>380</v>
      </c>
      <c r="I379" s="187">
        <v>380000</v>
      </c>
      <c r="J379" s="188">
        <f t="shared" si="17"/>
        <v>380</v>
      </c>
      <c r="K379" s="98">
        <v>380000</v>
      </c>
    </row>
    <row r="380" spans="1:11" ht="38.25">
      <c r="A380" s="97">
        <f t="shared" si="16"/>
        <v>368</v>
      </c>
      <c r="B380" s="93" t="s">
        <v>615</v>
      </c>
      <c r="C380" s="94" t="s">
        <v>175</v>
      </c>
      <c r="D380" s="94" t="s">
        <v>833</v>
      </c>
      <c r="E380" s="94" t="s">
        <v>616</v>
      </c>
      <c r="F380" s="95">
        <v>450000</v>
      </c>
      <c r="G380" s="95">
        <v>450000</v>
      </c>
      <c r="H380" s="186">
        <f t="shared" si="15"/>
        <v>380</v>
      </c>
      <c r="I380" s="187">
        <v>380000</v>
      </c>
      <c r="J380" s="188">
        <f t="shared" si="17"/>
        <v>380</v>
      </c>
      <c r="K380" s="98">
        <v>380000</v>
      </c>
    </row>
    <row r="381" spans="1:11" ht="89.25">
      <c r="A381" s="97">
        <f t="shared" si="16"/>
        <v>369</v>
      </c>
      <c r="B381" s="93" t="s">
        <v>948</v>
      </c>
      <c r="C381" s="94" t="s">
        <v>175</v>
      </c>
      <c r="D381" s="94" t="s">
        <v>835</v>
      </c>
      <c r="E381" s="94" t="s">
        <v>72</v>
      </c>
      <c r="F381" s="95">
        <v>1739664.8</v>
      </c>
      <c r="G381" s="95">
        <v>1739664.8</v>
      </c>
      <c r="H381" s="186">
        <f t="shared" si="15"/>
        <v>110</v>
      </c>
      <c r="I381" s="187">
        <v>110000</v>
      </c>
      <c r="J381" s="188">
        <f t="shared" si="17"/>
        <v>110</v>
      </c>
      <c r="K381" s="98">
        <v>110000</v>
      </c>
    </row>
    <row r="382" spans="1:11" ht="25.5">
      <c r="A382" s="97">
        <f t="shared" si="16"/>
        <v>370</v>
      </c>
      <c r="B382" s="93" t="s">
        <v>372</v>
      </c>
      <c r="C382" s="94" t="s">
        <v>175</v>
      </c>
      <c r="D382" s="94" t="s">
        <v>835</v>
      </c>
      <c r="E382" s="94" t="s">
        <v>361</v>
      </c>
      <c r="F382" s="95">
        <v>1636302</v>
      </c>
      <c r="G382" s="95">
        <v>1636302</v>
      </c>
      <c r="H382" s="186">
        <f t="shared" si="15"/>
        <v>110</v>
      </c>
      <c r="I382" s="187">
        <v>110000</v>
      </c>
      <c r="J382" s="188">
        <f t="shared" si="17"/>
        <v>110</v>
      </c>
      <c r="K382" s="98">
        <v>110000</v>
      </c>
    </row>
    <row r="383" spans="1:11" ht="25.5">
      <c r="A383" s="97">
        <f t="shared" si="16"/>
        <v>371</v>
      </c>
      <c r="B383" s="93" t="s">
        <v>421</v>
      </c>
      <c r="C383" s="94" t="s">
        <v>175</v>
      </c>
      <c r="D383" s="94" t="s">
        <v>836</v>
      </c>
      <c r="E383" s="94" t="s">
        <v>72</v>
      </c>
      <c r="F383" s="95">
        <v>103362.8</v>
      </c>
      <c r="G383" s="95">
        <v>103362.8</v>
      </c>
      <c r="H383" s="186">
        <f t="shared" si="15"/>
        <v>10</v>
      </c>
      <c r="I383" s="187">
        <v>10000</v>
      </c>
      <c r="J383" s="188">
        <f t="shared" si="17"/>
        <v>10</v>
      </c>
      <c r="K383" s="98">
        <v>10000</v>
      </c>
    </row>
    <row r="384" spans="1:11" ht="25.5">
      <c r="A384" s="97">
        <f t="shared" si="16"/>
        <v>372</v>
      </c>
      <c r="B384" s="93" t="s">
        <v>372</v>
      </c>
      <c r="C384" s="94" t="s">
        <v>175</v>
      </c>
      <c r="D384" s="94" t="s">
        <v>836</v>
      </c>
      <c r="E384" s="94" t="s">
        <v>361</v>
      </c>
      <c r="F384" s="95">
        <v>900221.1</v>
      </c>
      <c r="G384" s="95">
        <v>900221.1</v>
      </c>
      <c r="H384" s="186">
        <f t="shared" si="15"/>
        <v>10</v>
      </c>
      <c r="I384" s="187">
        <v>10000</v>
      </c>
      <c r="J384" s="188">
        <f t="shared" si="17"/>
        <v>10</v>
      </c>
      <c r="K384" s="98">
        <v>10000</v>
      </c>
    </row>
    <row r="385" spans="1:11" ht="140.25">
      <c r="A385" s="97">
        <f t="shared" si="16"/>
        <v>373</v>
      </c>
      <c r="B385" s="93" t="s">
        <v>949</v>
      </c>
      <c r="C385" s="94" t="s">
        <v>175</v>
      </c>
      <c r="D385" s="94" t="s">
        <v>838</v>
      </c>
      <c r="E385" s="94" t="s">
        <v>72</v>
      </c>
      <c r="F385" s="95">
        <v>900221.1</v>
      </c>
      <c r="G385" s="95">
        <v>900221.1</v>
      </c>
      <c r="H385" s="186">
        <f t="shared" si="15"/>
        <v>7435.117</v>
      </c>
      <c r="I385" s="187">
        <v>7435117</v>
      </c>
      <c r="J385" s="188">
        <f t="shared" si="17"/>
        <v>7435.117</v>
      </c>
      <c r="K385" s="98">
        <v>7435117</v>
      </c>
    </row>
    <row r="386" spans="1:11" ht="25.5">
      <c r="A386" s="97">
        <f t="shared" si="16"/>
        <v>374</v>
      </c>
      <c r="B386" s="93" t="s">
        <v>372</v>
      </c>
      <c r="C386" s="94" t="s">
        <v>175</v>
      </c>
      <c r="D386" s="94" t="s">
        <v>838</v>
      </c>
      <c r="E386" s="94" t="s">
        <v>361</v>
      </c>
      <c r="F386" s="95">
        <v>30000</v>
      </c>
      <c r="G386" s="95">
        <v>30000</v>
      </c>
      <c r="H386" s="186">
        <f t="shared" si="15"/>
        <v>110.117</v>
      </c>
      <c r="I386" s="187">
        <v>110117</v>
      </c>
      <c r="J386" s="188">
        <f t="shared" si="17"/>
        <v>110.117</v>
      </c>
      <c r="K386" s="98">
        <v>110117</v>
      </c>
    </row>
    <row r="387" spans="1:11" ht="25.5">
      <c r="A387" s="97">
        <f t="shared" si="16"/>
        <v>375</v>
      </c>
      <c r="B387" s="93" t="s">
        <v>416</v>
      </c>
      <c r="C387" s="94" t="s">
        <v>175</v>
      </c>
      <c r="D387" s="94" t="s">
        <v>838</v>
      </c>
      <c r="E387" s="94" t="s">
        <v>365</v>
      </c>
      <c r="F387" s="95">
        <v>30000</v>
      </c>
      <c r="G387" s="95">
        <v>30000</v>
      </c>
      <c r="H387" s="186">
        <f t="shared" si="15"/>
        <v>7325</v>
      </c>
      <c r="I387" s="187">
        <v>7325000</v>
      </c>
      <c r="J387" s="188">
        <f t="shared" si="17"/>
        <v>7325</v>
      </c>
      <c r="K387" s="98">
        <v>7325000</v>
      </c>
    </row>
    <row r="388" spans="1:11" ht="127.5">
      <c r="A388" s="97">
        <f t="shared" si="16"/>
        <v>376</v>
      </c>
      <c r="B388" s="93" t="s">
        <v>950</v>
      </c>
      <c r="C388" s="94" t="s">
        <v>175</v>
      </c>
      <c r="D388" s="94" t="s">
        <v>840</v>
      </c>
      <c r="E388" s="94" t="s">
        <v>72</v>
      </c>
      <c r="F388" s="95">
        <v>502470</v>
      </c>
      <c r="G388" s="95">
        <v>502470</v>
      </c>
      <c r="H388" s="186">
        <f t="shared" si="15"/>
        <v>63056</v>
      </c>
      <c r="I388" s="187">
        <v>63056000</v>
      </c>
      <c r="J388" s="188">
        <f t="shared" si="17"/>
        <v>63056</v>
      </c>
      <c r="K388" s="98">
        <v>63056000</v>
      </c>
    </row>
    <row r="389" spans="1:11" ht="25.5">
      <c r="A389" s="97">
        <f t="shared" si="16"/>
        <v>377</v>
      </c>
      <c r="B389" s="93" t="s">
        <v>372</v>
      </c>
      <c r="C389" s="94" t="s">
        <v>175</v>
      </c>
      <c r="D389" s="94" t="s">
        <v>840</v>
      </c>
      <c r="E389" s="94" t="s">
        <v>361</v>
      </c>
      <c r="F389" s="95">
        <v>502470</v>
      </c>
      <c r="G389" s="95">
        <v>502470</v>
      </c>
      <c r="H389" s="186">
        <f t="shared" si="15"/>
        <v>790</v>
      </c>
      <c r="I389" s="187">
        <v>790000</v>
      </c>
      <c r="J389" s="188">
        <f t="shared" si="17"/>
        <v>790</v>
      </c>
      <c r="K389" s="98">
        <v>790000</v>
      </c>
    </row>
    <row r="390" spans="1:11" ht="25.5">
      <c r="A390" s="97">
        <f t="shared" si="16"/>
        <v>378</v>
      </c>
      <c r="B390" s="93" t="s">
        <v>416</v>
      </c>
      <c r="C390" s="94" t="s">
        <v>175</v>
      </c>
      <c r="D390" s="94" t="s">
        <v>840</v>
      </c>
      <c r="E390" s="94" t="s">
        <v>365</v>
      </c>
      <c r="F390" s="95">
        <v>350000</v>
      </c>
      <c r="G390" s="95">
        <v>350000</v>
      </c>
      <c r="H390" s="186">
        <f t="shared" si="15"/>
        <v>62266</v>
      </c>
      <c r="I390" s="187">
        <v>62266000</v>
      </c>
      <c r="J390" s="188">
        <f t="shared" si="17"/>
        <v>62266</v>
      </c>
      <c r="K390" s="98">
        <v>62266000</v>
      </c>
    </row>
    <row r="391" spans="1:11" ht="63.75">
      <c r="A391" s="97">
        <f t="shared" si="16"/>
        <v>379</v>
      </c>
      <c r="B391" s="93" t="s">
        <v>951</v>
      </c>
      <c r="C391" s="94" t="s">
        <v>175</v>
      </c>
      <c r="D391" s="94" t="s">
        <v>842</v>
      </c>
      <c r="E391" s="94" t="s">
        <v>72</v>
      </c>
      <c r="F391" s="95">
        <v>350000</v>
      </c>
      <c r="G391" s="95">
        <v>350000</v>
      </c>
      <c r="H391" s="186">
        <f t="shared" si="15"/>
        <v>6577</v>
      </c>
      <c r="I391" s="187">
        <v>6577000</v>
      </c>
      <c r="J391" s="188">
        <f t="shared" si="17"/>
        <v>6577</v>
      </c>
      <c r="K391" s="98">
        <v>6577000</v>
      </c>
    </row>
    <row r="392" spans="1:11" ht="25.5">
      <c r="A392" s="97">
        <f t="shared" si="16"/>
        <v>380</v>
      </c>
      <c r="B392" s="93" t="s">
        <v>372</v>
      </c>
      <c r="C392" s="94" t="s">
        <v>175</v>
      </c>
      <c r="D392" s="94" t="s">
        <v>842</v>
      </c>
      <c r="E392" s="94" t="s">
        <v>361</v>
      </c>
      <c r="F392" s="95">
        <v>0</v>
      </c>
      <c r="G392" s="95">
        <v>0</v>
      </c>
      <c r="H392" s="186">
        <f t="shared" si="15"/>
        <v>97</v>
      </c>
      <c r="I392" s="187">
        <v>97000</v>
      </c>
      <c r="J392" s="188">
        <f t="shared" si="17"/>
        <v>97</v>
      </c>
      <c r="K392" s="98">
        <v>97000</v>
      </c>
    </row>
    <row r="393" spans="1:11" ht="25.5">
      <c r="A393" s="97">
        <f t="shared" si="16"/>
        <v>381</v>
      </c>
      <c r="B393" s="93" t="s">
        <v>416</v>
      </c>
      <c r="C393" s="94" t="s">
        <v>175</v>
      </c>
      <c r="D393" s="94" t="s">
        <v>842</v>
      </c>
      <c r="E393" s="94" t="s">
        <v>365</v>
      </c>
      <c r="F393" s="95">
        <v>0</v>
      </c>
      <c r="G393" s="95">
        <v>0</v>
      </c>
      <c r="H393" s="186">
        <f t="shared" si="15"/>
        <v>6480</v>
      </c>
      <c r="I393" s="187">
        <v>6480000</v>
      </c>
      <c r="J393" s="188">
        <f t="shared" si="17"/>
        <v>6480</v>
      </c>
      <c r="K393" s="98">
        <v>6480000</v>
      </c>
    </row>
    <row r="394" spans="1:11" ht="12.75">
      <c r="A394" s="97">
        <f t="shared" si="16"/>
        <v>382</v>
      </c>
      <c r="B394" s="93" t="s">
        <v>353</v>
      </c>
      <c r="C394" s="94" t="s">
        <v>175</v>
      </c>
      <c r="D394" s="94" t="s">
        <v>746</v>
      </c>
      <c r="E394" s="94" t="s">
        <v>72</v>
      </c>
      <c r="F394" s="95">
        <v>2637286.42</v>
      </c>
      <c r="G394" s="95">
        <v>2637286.42</v>
      </c>
      <c r="H394" s="186">
        <f t="shared" si="15"/>
        <v>296.21</v>
      </c>
      <c r="I394" s="187">
        <v>296210</v>
      </c>
      <c r="J394" s="188">
        <f t="shared" si="17"/>
        <v>296.21</v>
      </c>
      <c r="K394" s="98">
        <v>296210</v>
      </c>
    </row>
    <row r="395" spans="1:11" ht="25.5">
      <c r="A395" s="97">
        <f t="shared" si="16"/>
        <v>383</v>
      </c>
      <c r="B395" s="93" t="s">
        <v>422</v>
      </c>
      <c r="C395" s="94" t="s">
        <v>175</v>
      </c>
      <c r="D395" s="94" t="s">
        <v>843</v>
      </c>
      <c r="E395" s="94" t="s">
        <v>72</v>
      </c>
      <c r="F395" s="95">
        <v>2637286.42</v>
      </c>
      <c r="G395" s="95">
        <v>2637286.42</v>
      </c>
      <c r="H395" s="186">
        <f t="shared" si="15"/>
        <v>296.21</v>
      </c>
      <c r="I395" s="187">
        <v>296210</v>
      </c>
      <c r="J395" s="188">
        <f t="shared" si="17"/>
        <v>296.21</v>
      </c>
      <c r="K395" s="98">
        <v>296210</v>
      </c>
    </row>
    <row r="396" spans="1:11" ht="25.5">
      <c r="A396" s="97">
        <f t="shared" si="16"/>
        <v>384</v>
      </c>
      <c r="B396" s="93" t="s">
        <v>423</v>
      </c>
      <c r="C396" s="94" t="s">
        <v>175</v>
      </c>
      <c r="D396" s="94" t="s">
        <v>843</v>
      </c>
      <c r="E396" s="94" t="s">
        <v>358</v>
      </c>
      <c r="F396" s="95">
        <v>2637286.42</v>
      </c>
      <c r="G396" s="95">
        <v>2637286.42</v>
      </c>
      <c r="H396" s="186">
        <f t="shared" si="15"/>
        <v>296.21</v>
      </c>
      <c r="I396" s="187">
        <v>296210</v>
      </c>
      <c r="J396" s="188">
        <f t="shared" si="17"/>
        <v>296.21</v>
      </c>
      <c r="K396" s="98">
        <v>296210</v>
      </c>
    </row>
    <row r="397" spans="1:11" ht="12.75">
      <c r="A397" s="97">
        <f t="shared" si="16"/>
        <v>385</v>
      </c>
      <c r="B397" s="93" t="s">
        <v>247</v>
      </c>
      <c r="C397" s="94" t="s">
        <v>284</v>
      </c>
      <c r="D397" s="94" t="s">
        <v>745</v>
      </c>
      <c r="E397" s="94" t="s">
        <v>72</v>
      </c>
      <c r="F397" s="95">
        <v>2166080.42</v>
      </c>
      <c r="G397" s="95">
        <v>2166080.42</v>
      </c>
      <c r="H397" s="186">
        <f t="shared" si="15"/>
        <v>7015.883</v>
      </c>
      <c r="I397" s="187">
        <v>7015883</v>
      </c>
      <c r="J397" s="188">
        <f t="shared" si="17"/>
        <v>7015.883</v>
      </c>
      <c r="K397" s="98">
        <v>7015883</v>
      </c>
    </row>
    <row r="398" spans="1:11" ht="51">
      <c r="A398" s="97">
        <f t="shared" si="16"/>
        <v>386</v>
      </c>
      <c r="B398" s="93" t="s">
        <v>1299</v>
      </c>
      <c r="C398" s="94" t="s">
        <v>284</v>
      </c>
      <c r="D398" s="94" t="s">
        <v>830</v>
      </c>
      <c r="E398" s="94" t="s">
        <v>72</v>
      </c>
      <c r="F398" s="95">
        <v>1872186.42</v>
      </c>
      <c r="G398" s="95">
        <v>1872186.42</v>
      </c>
      <c r="H398" s="186">
        <f aca="true" t="shared" si="18" ref="H398:H456">I398/1000</f>
        <v>7015.883</v>
      </c>
      <c r="I398" s="187">
        <v>7015883</v>
      </c>
      <c r="J398" s="188">
        <f t="shared" si="17"/>
        <v>7015.883</v>
      </c>
      <c r="K398" s="98">
        <v>7015883</v>
      </c>
    </row>
    <row r="399" spans="1:11" ht="140.25">
      <c r="A399" s="97">
        <f aca="true" t="shared" si="19" ref="A399:A456">1+A398</f>
        <v>387</v>
      </c>
      <c r="B399" s="93" t="s">
        <v>949</v>
      </c>
      <c r="C399" s="94" t="s">
        <v>284</v>
      </c>
      <c r="D399" s="94" t="s">
        <v>838</v>
      </c>
      <c r="E399" s="94" t="s">
        <v>72</v>
      </c>
      <c r="F399" s="95">
        <v>293894</v>
      </c>
      <c r="G399" s="95">
        <v>293894</v>
      </c>
      <c r="H399" s="186">
        <f t="shared" si="18"/>
        <v>526.883</v>
      </c>
      <c r="I399" s="187">
        <v>526883</v>
      </c>
      <c r="J399" s="188">
        <f aca="true" t="shared" si="20" ref="J399:J456">K399/1000</f>
        <v>526.883</v>
      </c>
      <c r="K399" s="98">
        <v>526883</v>
      </c>
    </row>
    <row r="400" spans="1:11" ht="25.5">
      <c r="A400" s="97">
        <f t="shared" si="19"/>
        <v>388</v>
      </c>
      <c r="B400" s="93" t="s">
        <v>378</v>
      </c>
      <c r="C400" s="94" t="s">
        <v>284</v>
      </c>
      <c r="D400" s="94" t="s">
        <v>838</v>
      </c>
      <c r="E400" s="94" t="s">
        <v>362</v>
      </c>
      <c r="F400" s="95">
        <v>471206</v>
      </c>
      <c r="G400" s="95">
        <v>471206</v>
      </c>
      <c r="H400" s="186">
        <f t="shared" si="18"/>
        <v>526.883</v>
      </c>
      <c r="I400" s="187">
        <v>526883</v>
      </c>
      <c r="J400" s="188">
        <f t="shared" si="20"/>
        <v>526.883</v>
      </c>
      <c r="K400" s="98">
        <v>526883</v>
      </c>
    </row>
    <row r="401" spans="1:11" ht="127.5">
      <c r="A401" s="97">
        <f t="shared" si="19"/>
        <v>389</v>
      </c>
      <c r="B401" s="93" t="s">
        <v>950</v>
      </c>
      <c r="C401" s="94" t="s">
        <v>284</v>
      </c>
      <c r="D401" s="94" t="s">
        <v>840</v>
      </c>
      <c r="E401" s="94" t="s">
        <v>72</v>
      </c>
      <c r="F401" s="95">
        <v>471206</v>
      </c>
      <c r="G401" s="95">
        <v>471206</v>
      </c>
      <c r="H401" s="186">
        <f t="shared" si="18"/>
        <v>6489</v>
      </c>
      <c r="I401" s="187">
        <v>6489000</v>
      </c>
      <c r="J401" s="188">
        <f t="shared" si="20"/>
        <v>6489</v>
      </c>
      <c r="K401" s="98">
        <v>6489000</v>
      </c>
    </row>
    <row r="402" spans="1:11" ht="25.5">
      <c r="A402" s="97">
        <f t="shared" si="19"/>
        <v>390</v>
      </c>
      <c r="B402" s="93" t="s">
        <v>378</v>
      </c>
      <c r="C402" s="94" t="s">
        <v>284</v>
      </c>
      <c r="D402" s="94" t="s">
        <v>840</v>
      </c>
      <c r="E402" s="94" t="s">
        <v>362</v>
      </c>
      <c r="F402" s="95">
        <v>92177642</v>
      </c>
      <c r="G402" s="95">
        <v>92177642</v>
      </c>
      <c r="H402" s="186">
        <f t="shared" si="18"/>
        <v>6014.146</v>
      </c>
      <c r="I402" s="187">
        <v>6014146</v>
      </c>
      <c r="J402" s="188">
        <f t="shared" si="20"/>
        <v>6014.146</v>
      </c>
      <c r="K402" s="98">
        <v>6014146</v>
      </c>
    </row>
    <row r="403" spans="1:11" ht="25.5">
      <c r="A403" s="97">
        <f t="shared" si="19"/>
        <v>391</v>
      </c>
      <c r="B403" s="93" t="s">
        <v>372</v>
      </c>
      <c r="C403" s="94" t="s">
        <v>284</v>
      </c>
      <c r="D403" s="94" t="s">
        <v>840</v>
      </c>
      <c r="E403" s="94" t="s">
        <v>361</v>
      </c>
      <c r="F403" s="95">
        <v>4917432</v>
      </c>
      <c r="G403" s="95">
        <v>4917432</v>
      </c>
      <c r="H403" s="186">
        <f t="shared" si="18"/>
        <v>335</v>
      </c>
      <c r="I403" s="187">
        <v>335000</v>
      </c>
      <c r="J403" s="188">
        <f t="shared" si="20"/>
        <v>335</v>
      </c>
      <c r="K403" s="98">
        <v>335000</v>
      </c>
    </row>
    <row r="404" spans="1:11" ht="12.75">
      <c r="A404" s="97">
        <f t="shared" si="19"/>
        <v>392</v>
      </c>
      <c r="B404" s="93" t="s">
        <v>379</v>
      </c>
      <c r="C404" s="94" t="s">
        <v>284</v>
      </c>
      <c r="D404" s="94" t="s">
        <v>840</v>
      </c>
      <c r="E404" s="94" t="s">
        <v>363</v>
      </c>
      <c r="F404" s="95">
        <v>4917432</v>
      </c>
      <c r="G404" s="95">
        <v>4917432</v>
      </c>
      <c r="H404" s="186">
        <f t="shared" si="18"/>
        <v>139.854</v>
      </c>
      <c r="I404" s="187">
        <v>139854</v>
      </c>
      <c r="J404" s="188">
        <f t="shared" si="20"/>
        <v>139.854</v>
      </c>
      <c r="K404" s="98">
        <v>139854</v>
      </c>
    </row>
    <row r="405" spans="1:11" ht="12.75">
      <c r="A405" s="97">
        <f t="shared" si="19"/>
        <v>393</v>
      </c>
      <c r="B405" s="93" t="s">
        <v>248</v>
      </c>
      <c r="C405" s="94" t="s">
        <v>176</v>
      </c>
      <c r="D405" s="94" t="s">
        <v>745</v>
      </c>
      <c r="E405" s="94" t="s">
        <v>72</v>
      </c>
      <c r="F405" s="95">
        <v>4917432</v>
      </c>
      <c r="G405" s="95">
        <v>4917432</v>
      </c>
      <c r="H405" s="186">
        <f t="shared" si="18"/>
        <v>19323.923</v>
      </c>
      <c r="I405" s="187">
        <v>19323923</v>
      </c>
      <c r="J405" s="188">
        <f t="shared" si="20"/>
        <v>19323.923</v>
      </c>
      <c r="K405" s="98">
        <v>19323923</v>
      </c>
    </row>
    <row r="406" spans="1:11" ht="12.75">
      <c r="A406" s="97">
        <f t="shared" si="19"/>
        <v>394</v>
      </c>
      <c r="B406" s="93" t="s">
        <v>201</v>
      </c>
      <c r="C406" s="94" t="s">
        <v>202</v>
      </c>
      <c r="D406" s="94" t="s">
        <v>745</v>
      </c>
      <c r="E406" s="94" t="s">
        <v>72</v>
      </c>
      <c r="F406" s="95">
        <v>4917432</v>
      </c>
      <c r="G406" s="95">
        <v>4917432</v>
      </c>
      <c r="H406" s="186">
        <f t="shared" si="18"/>
        <v>14548.374</v>
      </c>
      <c r="I406" s="187">
        <v>14548374</v>
      </c>
      <c r="J406" s="188">
        <f t="shared" si="20"/>
        <v>14548.374</v>
      </c>
      <c r="K406" s="98">
        <v>14548374</v>
      </c>
    </row>
    <row r="407" spans="1:11" ht="51">
      <c r="A407" s="97">
        <f t="shared" si="19"/>
        <v>395</v>
      </c>
      <c r="B407" s="93" t="s">
        <v>1294</v>
      </c>
      <c r="C407" s="94" t="s">
        <v>202</v>
      </c>
      <c r="D407" s="94" t="s">
        <v>892</v>
      </c>
      <c r="E407" s="94" t="s">
        <v>72</v>
      </c>
      <c r="F407" s="95">
        <v>80244327</v>
      </c>
      <c r="G407" s="95">
        <v>80244327</v>
      </c>
      <c r="H407" s="186">
        <f t="shared" si="18"/>
        <v>14548.374</v>
      </c>
      <c r="I407" s="187">
        <v>14548374</v>
      </c>
      <c r="J407" s="188">
        <f t="shared" si="20"/>
        <v>14548.374</v>
      </c>
      <c r="K407" s="98">
        <v>14548374</v>
      </c>
    </row>
    <row r="408" spans="1:11" ht="25.5">
      <c r="A408" s="97">
        <f t="shared" si="19"/>
        <v>396</v>
      </c>
      <c r="B408" s="93" t="s">
        <v>952</v>
      </c>
      <c r="C408" s="94" t="s">
        <v>202</v>
      </c>
      <c r="D408" s="94" t="s">
        <v>919</v>
      </c>
      <c r="E408" s="94" t="s">
        <v>72</v>
      </c>
      <c r="F408" s="95">
        <v>900000</v>
      </c>
      <c r="G408" s="95">
        <v>900000</v>
      </c>
      <c r="H408" s="186">
        <f t="shared" si="18"/>
        <v>14548.374</v>
      </c>
      <c r="I408" s="187">
        <v>14548374</v>
      </c>
      <c r="J408" s="188">
        <f t="shared" si="20"/>
        <v>14548.374</v>
      </c>
      <c r="K408" s="98">
        <v>14548374</v>
      </c>
    </row>
    <row r="409" spans="1:11" ht="38.25">
      <c r="A409" s="97">
        <f t="shared" si="19"/>
        <v>397</v>
      </c>
      <c r="B409" s="93" t="s">
        <v>466</v>
      </c>
      <c r="C409" s="94" t="s">
        <v>202</v>
      </c>
      <c r="D409" s="94" t="s">
        <v>920</v>
      </c>
      <c r="E409" s="94" t="s">
        <v>72</v>
      </c>
      <c r="F409" s="95">
        <v>900000</v>
      </c>
      <c r="G409" s="95">
        <v>900000</v>
      </c>
      <c r="H409" s="186">
        <f t="shared" si="18"/>
        <v>14350.9885</v>
      </c>
      <c r="I409" s="187">
        <v>14350988.5</v>
      </c>
      <c r="J409" s="188">
        <f t="shared" si="20"/>
        <v>14350.9885</v>
      </c>
      <c r="K409" s="98">
        <v>14350988.5</v>
      </c>
    </row>
    <row r="410" spans="1:11" ht="25.5">
      <c r="A410" s="97">
        <f t="shared" si="19"/>
        <v>398</v>
      </c>
      <c r="B410" s="93" t="s">
        <v>378</v>
      </c>
      <c r="C410" s="94" t="s">
        <v>202</v>
      </c>
      <c r="D410" s="94" t="s">
        <v>920</v>
      </c>
      <c r="E410" s="94" t="s">
        <v>362</v>
      </c>
      <c r="F410" s="95">
        <v>900000</v>
      </c>
      <c r="G410" s="95">
        <v>900000</v>
      </c>
      <c r="H410" s="186">
        <f t="shared" si="18"/>
        <v>12122.9612</v>
      </c>
      <c r="I410" s="187">
        <v>12122961.2</v>
      </c>
      <c r="J410" s="188">
        <f t="shared" si="20"/>
        <v>12122.9612</v>
      </c>
      <c r="K410" s="98">
        <v>12122961.2</v>
      </c>
    </row>
    <row r="411" spans="1:11" ht="25.5">
      <c r="A411" s="97">
        <f t="shared" si="19"/>
        <v>399</v>
      </c>
      <c r="B411" s="93" t="s">
        <v>372</v>
      </c>
      <c r="C411" s="94" t="s">
        <v>202</v>
      </c>
      <c r="D411" s="94" t="s">
        <v>920</v>
      </c>
      <c r="E411" s="94" t="s">
        <v>361</v>
      </c>
      <c r="F411" s="95">
        <v>900000</v>
      </c>
      <c r="G411" s="95">
        <v>900000</v>
      </c>
      <c r="H411" s="186">
        <f t="shared" si="18"/>
        <v>1826.0273</v>
      </c>
      <c r="I411" s="187">
        <v>1826027.3</v>
      </c>
      <c r="J411" s="188">
        <f t="shared" si="20"/>
        <v>1826.0273</v>
      </c>
      <c r="K411" s="98">
        <v>1826027.3</v>
      </c>
    </row>
    <row r="412" spans="1:11" ht="12.75">
      <c r="A412" s="97">
        <f t="shared" si="19"/>
        <v>400</v>
      </c>
      <c r="B412" s="93" t="s">
        <v>379</v>
      </c>
      <c r="C412" s="94" t="s">
        <v>202</v>
      </c>
      <c r="D412" s="94" t="s">
        <v>920</v>
      </c>
      <c r="E412" s="94" t="s">
        <v>363</v>
      </c>
      <c r="F412" s="95">
        <v>1180000</v>
      </c>
      <c r="G412" s="95">
        <v>1180000</v>
      </c>
      <c r="H412" s="186">
        <f t="shared" si="18"/>
        <v>402</v>
      </c>
      <c r="I412" s="187">
        <v>402000</v>
      </c>
      <c r="J412" s="188">
        <f t="shared" si="20"/>
        <v>402</v>
      </c>
      <c r="K412" s="98">
        <v>402000</v>
      </c>
    </row>
    <row r="413" spans="1:11" ht="38.25">
      <c r="A413" s="97">
        <f t="shared" si="19"/>
        <v>401</v>
      </c>
      <c r="B413" s="93" t="s">
        <v>1300</v>
      </c>
      <c r="C413" s="94" t="s">
        <v>202</v>
      </c>
      <c r="D413" s="94" t="s">
        <v>1253</v>
      </c>
      <c r="E413" s="94" t="s">
        <v>72</v>
      </c>
      <c r="F413" s="95">
        <v>1000000</v>
      </c>
      <c r="G413" s="95">
        <v>1000000</v>
      </c>
      <c r="H413" s="186">
        <f t="shared" si="18"/>
        <v>197.3855</v>
      </c>
      <c r="I413" s="187">
        <v>197385.5</v>
      </c>
      <c r="J413" s="188">
        <f t="shared" si="20"/>
        <v>197.3855</v>
      </c>
      <c r="K413" s="98">
        <v>197385.5</v>
      </c>
    </row>
    <row r="414" spans="1:11" ht="25.5">
      <c r="A414" s="97">
        <f t="shared" si="19"/>
        <v>402</v>
      </c>
      <c r="B414" s="93" t="s">
        <v>372</v>
      </c>
      <c r="C414" s="94" t="s">
        <v>202</v>
      </c>
      <c r="D414" s="94" t="s">
        <v>1253</v>
      </c>
      <c r="E414" s="94" t="s">
        <v>361</v>
      </c>
      <c r="F414" s="95">
        <v>1000000</v>
      </c>
      <c r="G414" s="95">
        <v>1000000</v>
      </c>
      <c r="H414" s="186">
        <f t="shared" si="18"/>
        <v>197.3855</v>
      </c>
      <c r="I414" s="187">
        <v>197385.5</v>
      </c>
      <c r="J414" s="188">
        <f t="shared" si="20"/>
        <v>197.3855</v>
      </c>
      <c r="K414" s="98">
        <v>197385.5</v>
      </c>
    </row>
    <row r="415" spans="1:11" ht="12.75">
      <c r="A415" s="97">
        <f t="shared" si="19"/>
        <v>403</v>
      </c>
      <c r="B415" s="93" t="s">
        <v>249</v>
      </c>
      <c r="C415" s="94" t="s">
        <v>54</v>
      </c>
      <c r="D415" s="94" t="s">
        <v>745</v>
      </c>
      <c r="E415" s="94" t="s">
        <v>72</v>
      </c>
      <c r="F415" s="95">
        <v>1000000</v>
      </c>
      <c r="G415" s="95">
        <v>1000000</v>
      </c>
      <c r="H415" s="186">
        <f t="shared" si="18"/>
        <v>4775.549</v>
      </c>
      <c r="I415" s="187">
        <v>4775549</v>
      </c>
      <c r="J415" s="188">
        <f t="shared" si="20"/>
        <v>4775.549</v>
      </c>
      <c r="K415" s="98">
        <v>4775549</v>
      </c>
    </row>
    <row r="416" spans="1:11" ht="51">
      <c r="A416" s="97">
        <f t="shared" si="19"/>
        <v>404</v>
      </c>
      <c r="B416" s="93" t="s">
        <v>1294</v>
      </c>
      <c r="C416" s="94" t="s">
        <v>54</v>
      </c>
      <c r="D416" s="94" t="s">
        <v>892</v>
      </c>
      <c r="E416" s="94" t="s">
        <v>72</v>
      </c>
      <c r="F416" s="95">
        <v>180000</v>
      </c>
      <c r="G416" s="95">
        <v>180000</v>
      </c>
      <c r="H416" s="186">
        <f t="shared" si="18"/>
        <v>4775.549</v>
      </c>
      <c r="I416" s="187">
        <v>4775549</v>
      </c>
      <c r="J416" s="188">
        <f t="shared" si="20"/>
        <v>4775.549</v>
      </c>
      <c r="K416" s="98">
        <v>4775549</v>
      </c>
    </row>
    <row r="417" spans="1:11" ht="25.5">
      <c r="A417" s="97">
        <f t="shared" si="19"/>
        <v>405</v>
      </c>
      <c r="B417" s="93" t="s">
        <v>952</v>
      </c>
      <c r="C417" s="94" t="s">
        <v>54</v>
      </c>
      <c r="D417" s="94" t="s">
        <v>919</v>
      </c>
      <c r="E417" s="94" t="s">
        <v>72</v>
      </c>
      <c r="F417" s="95">
        <v>180000</v>
      </c>
      <c r="G417" s="95">
        <v>180000</v>
      </c>
      <c r="H417" s="186">
        <f t="shared" si="18"/>
        <v>4775.549</v>
      </c>
      <c r="I417" s="187">
        <v>4775549</v>
      </c>
      <c r="J417" s="188">
        <f t="shared" si="20"/>
        <v>4775.549</v>
      </c>
      <c r="K417" s="98">
        <v>4775549</v>
      </c>
    </row>
    <row r="418" spans="1:11" ht="25.5">
      <c r="A418" s="97">
        <f t="shared" si="19"/>
        <v>406</v>
      </c>
      <c r="B418" s="93" t="s">
        <v>467</v>
      </c>
      <c r="C418" s="94" t="s">
        <v>54</v>
      </c>
      <c r="D418" s="94" t="s">
        <v>921</v>
      </c>
      <c r="E418" s="94" t="s">
        <v>72</v>
      </c>
      <c r="F418" s="95">
        <v>180000</v>
      </c>
      <c r="G418" s="95">
        <v>180000</v>
      </c>
      <c r="H418" s="186">
        <f t="shared" si="18"/>
        <v>3848.049</v>
      </c>
      <c r="I418" s="187">
        <v>3848049</v>
      </c>
      <c r="J418" s="188">
        <f t="shared" si="20"/>
        <v>3848.049</v>
      </c>
      <c r="K418" s="98">
        <v>3848049</v>
      </c>
    </row>
    <row r="419" spans="1:11" ht="25.5">
      <c r="A419" s="97">
        <f t="shared" si="19"/>
        <v>407</v>
      </c>
      <c r="B419" s="93" t="s">
        <v>378</v>
      </c>
      <c r="C419" s="94" t="s">
        <v>54</v>
      </c>
      <c r="D419" s="94" t="s">
        <v>921</v>
      </c>
      <c r="E419" s="94" t="s">
        <v>362</v>
      </c>
      <c r="F419" s="95">
        <v>77868117</v>
      </c>
      <c r="G419" s="95">
        <v>77868117</v>
      </c>
      <c r="H419" s="186">
        <f t="shared" si="18"/>
        <v>894.66</v>
      </c>
      <c r="I419" s="187">
        <v>894660</v>
      </c>
      <c r="J419" s="188">
        <f t="shared" si="20"/>
        <v>894.66</v>
      </c>
      <c r="K419" s="98">
        <v>894660</v>
      </c>
    </row>
    <row r="420" spans="1:11" ht="25.5">
      <c r="A420" s="97">
        <f t="shared" si="19"/>
        <v>408</v>
      </c>
      <c r="B420" s="93" t="s">
        <v>372</v>
      </c>
      <c r="C420" s="94" t="s">
        <v>54</v>
      </c>
      <c r="D420" s="94" t="s">
        <v>921</v>
      </c>
      <c r="E420" s="94" t="s">
        <v>361</v>
      </c>
      <c r="F420" s="95">
        <v>200000</v>
      </c>
      <c r="G420" s="95">
        <v>200000</v>
      </c>
      <c r="H420" s="186">
        <f t="shared" si="18"/>
        <v>2953.389</v>
      </c>
      <c r="I420" s="187">
        <v>2953389</v>
      </c>
      <c r="J420" s="188">
        <f t="shared" si="20"/>
        <v>2953.389</v>
      </c>
      <c r="K420" s="98">
        <v>2953389</v>
      </c>
    </row>
    <row r="421" spans="1:11" ht="25.5">
      <c r="A421" s="97">
        <f t="shared" si="19"/>
        <v>409</v>
      </c>
      <c r="B421" s="93" t="s">
        <v>1017</v>
      </c>
      <c r="C421" s="94" t="s">
        <v>54</v>
      </c>
      <c r="D421" s="94" t="s">
        <v>1018</v>
      </c>
      <c r="E421" s="94" t="s">
        <v>72</v>
      </c>
      <c r="F421" s="95">
        <v>200000</v>
      </c>
      <c r="G421" s="95">
        <v>200000</v>
      </c>
      <c r="H421" s="186">
        <f t="shared" si="18"/>
        <v>827.5</v>
      </c>
      <c r="I421" s="187">
        <v>827500</v>
      </c>
      <c r="J421" s="188">
        <f t="shared" si="20"/>
        <v>827.5</v>
      </c>
      <c r="K421" s="98">
        <v>827500</v>
      </c>
    </row>
    <row r="422" spans="1:11" ht="25.5">
      <c r="A422" s="97">
        <f t="shared" si="19"/>
        <v>410</v>
      </c>
      <c r="B422" s="93" t="s">
        <v>372</v>
      </c>
      <c r="C422" s="94" t="s">
        <v>54</v>
      </c>
      <c r="D422" s="94" t="s">
        <v>1018</v>
      </c>
      <c r="E422" s="94" t="s">
        <v>361</v>
      </c>
      <c r="F422" s="95">
        <v>100000</v>
      </c>
      <c r="G422" s="95">
        <v>100000</v>
      </c>
      <c r="H422" s="186">
        <f t="shared" si="18"/>
        <v>827.5</v>
      </c>
      <c r="I422" s="187">
        <v>827500</v>
      </c>
      <c r="J422" s="188">
        <f t="shared" si="20"/>
        <v>827.5</v>
      </c>
      <c r="K422" s="98">
        <v>827500</v>
      </c>
    </row>
    <row r="423" spans="1:11" ht="51">
      <c r="A423" s="97">
        <f t="shared" si="19"/>
        <v>411</v>
      </c>
      <c r="B423" s="93" t="s">
        <v>465</v>
      </c>
      <c r="C423" s="94" t="s">
        <v>54</v>
      </c>
      <c r="D423" s="94" t="s">
        <v>922</v>
      </c>
      <c r="E423" s="94" t="s">
        <v>72</v>
      </c>
      <c r="F423" s="95">
        <v>100000</v>
      </c>
      <c r="G423" s="95">
        <v>100000</v>
      </c>
      <c r="H423" s="186">
        <f t="shared" si="18"/>
        <v>100</v>
      </c>
      <c r="I423" s="187">
        <v>100000</v>
      </c>
      <c r="J423" s="188">
        <f t="shared" si="20"/>
        <v>100</v>
      </c>
      <c r="K423" s="98">
        <v>100000</v>
      </c>
    </row>
    <row r="424" spans="1:11" ht="25.5">
      <c r="A424" s="97">
        <f t="shared" si="19"/>
        <v>412</v>
      </c>
      <c r="B424" s="93" t="s">
        <v>372</v>
      </c>
      <c r="C424" s="94" t="s">
        <v>54</v>
      </c>
      <c r="D424" s="94" t="s">
        <v>922</v>
      </c>
      <c r="E424" s="94" t="s">
        <v>361</v>
      </c>
      <c r="F424" s="95">
        <v>380000</v>
      </c>
      <c r="G424" s="95">
        <v>380000</v>
      </c>
      <c r="H424" s="186">
        <f t="shared" si="18"/>
        <v>100</v>
      </c>
      <c r="I424" s="187">
        <v>100000</v>
      </c>
      <c r="J424" s="188">
        <f t="shared" si="20"/>
        <v>100</v>
      </c>
      <c r="K424" s="98">
        <v>100000</v>
      </c>
    </row>
    <row r="425" spans="1:11" ht="12.75">
      <c r="A425" s="97">
        <f t="shared" si="19"/>
        <v>413</v>
      </c>
      <c r="B425" s="93" t="s">
        <v>1019</v>
      </c>
      <c r="C425" s="94" t="s">
        <v>1020</v>
      </c>
      <c r="D425" s="94" t="s">
        <v>745</v>
      </c>
      <c r="E425" s="94" t="s">
        <v>72</v>
      </c>
      <c r="F425" s="95">
        <v>380000</v>
      </c>
      <c r="G425" s="95">
        <v>380000</v>
      </c>
      <c r="H425" s="186">
        <f t="shared" si="18"/>
        <v>1350</v>
      </c>
      <c r="I425" s="187">
        <v>1350000</v>
      </c>
      <c r="J425" s="188">
        <f t="shared" si="20"/>
        <v>1350</v>
      </c>
      <c r="K425" s="98">
        <v>1350000</v>
      </c>
    </row>
    <row r="426" spans="1:11" ht="12.75">
      <c r="A426" s="97">
        <f t="shared" si="19"/>
        <v>414</v>
      </c>
      <c r="B426" s="93" t="s">
        <v>1021</v>
      </c>
      <c r="C426" s="94" t="s">
        <v>1022</v>
      </c>
      <c r="D426" s="94" t="s">
        <v>745</v>
      </c>
      <c r="E426" s="94" t="s">
        <v>72</v>
      </c>
      <c r="F426" s="95">
        <v>110000</v>
      </c>
      <c r="G426" s="95">
        <v>110000</v>
      </c>
      <c r="H426" s="186">
        <f t="shared" si="18"/>
        <v>350</v>
      </c>
      <c r="I426" s="187">
        <v>350000</v>
      </c>
      <c r="J426" s="188">
        <f t="shared" si="20"/>
        <v>350</v>
      </c>
      <c r="K426" s="98">
        <v>350000</v>
      </c>
    </row>
    <row r="427" spans="1:11" ht="51">
      <c r="A427" s="97">
        <f t="shared" si="19"/>
        <v>415</v>
      </c>
      <c r="B427" s="93" t="s">
        <v>1256</v>
      </c>
      <c r="C427" s="94" t="s">
        <v>1022</v>
      </c>
      <c r="D427" s="94" t="s">
        <v>750</v>
      </c>
      <c r="E427" s="94" t="s">
        <v>72</v>
      </c>
      <c r="F427" s="95">
        <v>110000</v>
      </c>
      <c r="G427" s="95">
        <v>110000</v>
      </c>
      <c r="H427" s="186">
        <f t="shared" si="18"/>
        <v>350</v>
      </c>
      <c r="I427" s="187">
        <v>350000</v>
      </c>
      <c r="J427" s="188">
        <f t="shared" si="20"/>
        <v>350</v>
      </c>
      <c r="K427" s="98">
        <v>350000</v>
      </c>
    </row>
    <row r="428" spans="1:11" ht="25.5">
      <c r="A428" s="97">
        <f t="shared" si="19"/>
        <v>416</v>
      </c>
      <c r="B428" s="93" t="s">
        <v>1023</v>
      </c>
      <c r="C428" s="94" t="s">
        <v>1022</v>
      </c>
      <c r="D428" s="94" t="s">
        <v>759</v>
      </c>
      <c r="E428" s="94" t="s">
        <v>72</v>
      </c>
      <c r="F428" s="95">
        <v>10000</v>
      </c>
      <c r="G428" s="95">
        <v>10000</v>
      </c>
      <c r="H428" s="186">
        <f t="shared" si="18"/>
        <v>350</v>
      </c>
      <c r="I428" s="187">
        <v>350000</v>
      </c>
      <c r="J428" s="188">
        <f t="shared" si="20"/>
        <v>350</v>
      </c>
      <c r="K428" s="98">
        <v>350000</v>
      </c>
    </row>
    <row r="429" spans="1:11" ht="25.5">
      <c r="A429" s="97">
        <f t="shared" si="19"/>
        <v>417</v>
      </c>
      <c r="B429" s="93" t="s">
        <v>372</v>
      </c>
      <c r="C429" s="94" t="s">
        <v>1022</v>
      </c>
      <c r="D429" s="94" t="s">
        <v>759</v>
      </c>
      <c r="E429" s="94" t="s">
        <v>361</v>
      </c>
      <c r="F429" s="95">
        <v>10000</v>
      </c>
      <c r="G429" s="95">
        <v>10000</v>
      </c>
      <c r="H429" s="186">
        <f t="shared" si="18"/>
        <v>350</v>
      </c>
      <c r="I429" s="187">
        <v>350000</v>
      </c>
      <c r="J429" s="188">
        <f t="shared" si="20"/>
        <v>350</v>
      </c>
      <c r="K429" s="98">
        <v>350000</v>
      </c>
    </row>
    <row r="430" spans="1:11" ht="12.75">
      <c r="A430" s="97">
        <f t="shared" si="19"/>
        <v>418</v>
      </c>
      <c r="B430" s="93" t="s">
        <v>1024</v>
      </c>
      <c r="C430" s="94" t="s">
        <v>1025</v>
      </c>
      <c r="D430" s="94" t="s">
        <v>745</v>
      </c>
      <c r="E430" s="94" t="s">
        <v>72</v>
      </c>
      <c r="F430" s="95">
        <v>7435117</v>
      </c>
      <c r="G430" s="95">
        <v>7435117</v>
      </c>
      <c r="H430" s="186">
        <f t="shared" si="18"/>
        <v>1000</v>
      </c>
      <c r="I430" s="187">
        <v>1000000</v>
      </c>
      <c r="J430" s="188">
        <f t="shared" si="20"/>
        <v>1000</v>
      </c>
      <c r="K430" s="98">
        <v>1000000</v>
      </c>
    </row>
    <row r="431" spans="1:11" ht="51">
      <c r="A431" s="97">
        <f t="shared" si="19"/>
        <v>419</v>
      </c>
      <c r="B431" s="93" t="s">
        <v>1256</v>
      </c>
      <c r="C431" s="94" t="s">
        <v>1025</v>
      </c>
      <c r="D431" s="94" t="s">
        <v>750</v>
      </c>
      <c r="E431" s="94" t="s">
        <v>72</v>
      </c>
      <c r="F431" s="95">
        <v>110117</v>
      </c>
      <c r="G431" s="95">
        <v>110117</v>
      </c>
      <c r="H431" s="186">
        <f t="shared" si="18"/>
        <v>1000</v>
      </c>
      <c r="I431" s="187">
        <v>1000000</v>
      </c>
      <c r="J431" s="188">
        <f t="shared" si="20"/>
        <v>1000</v>
      </c>
      <c r="K431" s="98">
        <v>1000000</v>
      </c>
    </row>
    <row r="432" spans="1:11" ht="25.5">
      <c r="A432" s="97">
        <f t="shared" si="19"/>
        <v>420</v>
      </c>
      <c r="B432" s="93" t="s">
        <v>1023</v>
      </c>
      <c r="C432" s="94" t="s">
        <v>1025</v>
      </c>
      <c r="D432" s="94" t="s">
        <v>759</v>
      </c>
      <c r="E432" s="94" t="s">
        <v>72</v>
      </c>
      <c r="F432" s="95">
        <v>7325000</v>
      </c>
      <c r="G432" s="95">
        <v>7325000</v>
      </c>
      <c r="H432" s="186">
        <f t="shared" si="18"/>
        <v>1000</v>
      </c>
      <c r="I432" s="187">
        <v>1000000</v>
      </c>
      <c r="J432" s="188">
        <f t="shared" si="20"/>
        <v>1000</v>
      </c>
      <c r="K432" s="98">
        <v>1000000</v>
      </c>
    </row>
    <row r="433" spans="1:11" ht="38.25">
      <c r="A433" s="97">
        <f t="shared" si="19"/>
        <v>421</v>
      </c>
      <c r="B433" s="93" t="s">
        <v>615</v>
      </c>
      <c r="C433" s="94" t="s">
        <v>1025</v>
      </c>
      <c r="D433" s="94" t="s">
        <v>759</v>
      </c>
      <c r="E433" s="94" t="s">
        <v>616</v>
      </c>
      <c r="F433" s="95">
        <v>63056000</v>
      </c>
      <c r="G433" s="95">
        <v>63056000</v>
      </c>
      <c r="H433" s="186">
        <f t="shared" si="18"/>
        <v>1000</v>
      </c>
      <c r="I433" s="187">
        <v>1000000</v>
      </c>
      <c r="J433" s="188">
        <f t="shared" si="20"/>
        <v>1000</v>
      </c>
      <c r="K433" s="98">
        <v>1000000</v>
      </c>
    </row>
    <row r="434" spans="1:11" ht="38.25">
      <c r="A434" s="97">
        <f t="shared" si="19"/>
        <v>422</v>
      </c>
      <c r="B434" s="93" t="s">
        <v>250</v>
      </c>
      <c r="C434" s="94" t="s">
        <v>285</v>
      </c>
      <c r="D434" s="94" t="s">
        <v>745</v>
      </c>
      <c r="E434" s="94" t="s">
        <v>72</v>
      </c>
      <c r="F434" s="95">
        <v>790000</v>
      </c>
      <c r="G434" s="95">
        <v>790000</v>
      </c>
      <c r="H434" s="186">
        <f t="shared" si="18"/>
        <v>160599.45</v>
      </c>
      <c r="I434" s="187">
        <v>160599450</v>
      </c>
      <c r="J434" s="188">
        <f t="shared" si="20"/>
        <v>159500.85</v>
      </c>
      <c r="K434" s="98">
        <v>159500850</v>
      </c>
    </row>
    <row r="435" spans="1:11" ht="38.25">
      <c r="A435" s="97">
        <f t="shared" si="19"/>
        <v>423</v>
      </c>
      <c r="B435" s="93" t="s">
        <v>66</v>
      </c>
      <c r="C435" s="94" t="s">
        <v>67</v>
      </c>
      <c r="D435" s="94" t="s">
        <v>745</v>
      </c>
      <c r="E435" s="94" t="s">
        <v>72</v>
      </c>
      <c r="F435" s="95">
        <v>62266000</v>
      </c>
      <c r="G435" s="95">
        <v>62266000</v>
      </c>
      <c r="H435" s="186">
        <f t="shared" si="18"/>
        <v>18865</v>
      </c>
      <c r="I435" s="187">
        <v>18865000</v>
      </c>
      <c r="J435" s="188">
        <f t="shared" si="20"/>
        <v>17993</v>
      </c>
      <c r="K435" s="98">
        <v>17993000</v>
      </c>
    </row>
    <row r="436" spans="1:11" ht="51">
      <c r="A436" s="97">
        <f t="shared" si="19"/>
        <v>424</v>
      </c>
      <c r="B436" s="93" t="s">
        <v>1302</v>
      </c>
      <c r="C436" s="94" t="s">
        <v>67</v>
      </c>
      <c r="D436" s="94" t="s">
        <v>844</v>
      </c>
      <c r="E436" s="94" t="s">
        <v>72</v>
      </c>
      <c r="F436" s="95">
        <v>6577000</v>
      </c>
      <c r="G436" s="95">
        <v>6577000</v>
      </c>
      <c r="H436" s="186">
        <f t="shared" si="18"/>
        <v>18865</v>
      </c>
      <c r="I436" s="187">
        <v>18865000</v>
      </c>
      <c r="J436" s="188">
        <f t="shared" si="20"/>
        <v>17993</v>
      </c>
      <c r="K436" s="98">
        <v>17993000</v>
      </c>
    </row>
    <row r="437" spans="1:11" ht="25.5">
      <c r="A437" s="97">
        <f t="shared" si="19"/>
        <v>425</v>
      </c>
      <c r="B437" s="93" t="s">
        <v>424</v>
      </c>
      <c r="C437" s="94" t="s">
        <v>67</v>
      </c>
      <c r="D437" s="94" t="s">
        <v>845</v>
      </c>
      <c r="E437" s="94" t="s">
        <v>72</v>
      </c>
      <c r="F437" s="95">
        <v>97000</v>
      </c>
      <c r="G437" s="95">
        <v>97000</v>
      </c>
      <c r="H437" s="186">
        <f t="shared" si="18"/>
        <v>18865</v>
      </c>
      <c r="I437" s="187">
        <v>18865000</v>
      </c>
      <c r="J437" s="188">
        <f t="shared" si="20"/>
        <v>17993</v>
      </c>
      <c r="K437" s="98">
        <v>17993000</v>
      </c>
    </row>
    <row r="438" spans="1:11" ht="25.5">
      <c r="A438" s="97">
        <f t="shared" si="19"/>
        <v>426</v>
      </c>
      <c r="B438" s="93" t="s">
        <v>425</v>
      </c>
      <c r="C438" s="94" t="s">
        <v>67</v>
      </c>
      <c r="D438" s="94" t="s">
        <v>846</v>
      </c>
      <c r="E438" s="94" t="s">
        <v>72</v>
      </c>
      <c r="F438" s="95">
        <v>6480000</v>
      </c>
      <c r="G438" s="95">
        <v>6480000</v>
      </c>
      <c r="H438" s="186">
        <f t="shared" si="18"/>
        <v>7223</v>
      </c>
      <c r="I438" s="187">
        <v>7223000</v>
      </c>
      <c r="J438" s="188">
        <f t="shared" si="20"/>
        <v>7223</v>
      </c>
      <c r="K438" s="98">
        <v>7223000</v>
      </c>
    </row>
    <row r="439" spans="1:11" ht="12.75">
      <c r="A439" s="97">
        <f t="shared" si="19"/>
        <v>427</v>
      </c>
      <c r="B439" s="93" t="s">
        <v>426</v>
      </c>
      <c r="C439" s="94" t="s">
        <v>67</v>
      </c>
      <c r="D439" s="94" t="s">
        <v>846</v>
      </c>
      <c r="E439" s="94" t="s">
        <v>367</v>
      </c>
      <c r="F439" s="95">
        <v>296210</v>
      </c>
      <c r="G439" s="95">
        <v>296210</v>
      </c>
      <c r="H439" s="186">
        <f t="shared" si="18"/>
        <v>7223</v>
      </c>
      <c r="I439" s="187">
        <v>7223000</v>
      </c>
      <c r="J439" s="188">
        <f t="shared" si="20"/>
        <v>7223</v>
      </c>
      <c r="K439" s="98">
        <v>7223000</v>
      </c>
    </row>
    <row r="440" spans="1:11" ht="38.25">
      <c r="A440" s="97">
        <f t="shared" si="19"/>
        <v>428</v>
      </c>
      <c r="B440" s="93" t="s">
        <v>617</v>
      </c>
      <c r="C440" s="94" t="s">
        <v>67</v>
      </c>
      <c r="D440" s="94" t="s">
        <v>847</v>
      </c>
      <c r="E440" s="94" t="s">
        <v>72</v>
      </c>
      <c r="F440" s="95">
        <v>296210</v>
      </c>
      <c r="G440" s="95">
        <v>296210</v>
      </c>
      <c r="H440" s="186">
        <f t="shared" si="18"/>
        <v>11642</v>
      </c>
      <c r="I440" s="187">
        <v>11642000</v>
      </c>
      <c r="J440" s="188">
        <f t="shared" si="20"/>
        <v>10770</v>
      </c>
      <c r="K440" s="98">
        <v>10770000</v>
      </c>
    </row>
    <row r="441" spans="1:11" ht="12.75">
      <c r="A441" s="97">
        <f t="shared" si="19"/>
        <v>429</v>
      </c>
      <c r="B441" s="93" t="s">
        <v>426</v>
      </c>
      <c r="C441" s="94" t="s">
        <v>67</v>
      </c>
      <c r="D441" s="94" t="s">
        <v>847</v>
      </c>
      <c r="E441" s="94" t="s">
        <v>367</v>
      </c>
      <c r="F441" s="95">
        <v>296210</v>
      </c>
      <c r="G441" s="95">
        <v>296210</v>
      </c>
      <c r="H441" s="186">
        <f t="shared" si="18"/>
        <v>11642</v>
      </c>
      <c r="I441" s="187">
        <v>11642000</v>
      </c>
      <c r="J441" s="188">
        <f t="shared" si="20"/>
        <v>10770</v>
      </c>
      <c r="K441" s="98">
        <v>10770000</v>
      </c>
    </row>
    <row r="442" spans="1:11" ht="12.75">
      <c r="A442" s="97">
        <f t="shared" si="19"/>
        <v>430</v>
      </c>
      <c r="B442" s="93" t="s">
        <v>251</v>
      </c>
      <c r="C442" s="94" t="s">
        <v>286</v>
      </c>
      <c r="D442" s="94" t="s">
        <v>745</v>
      </c>
      <c r="E442" s="94" t="s">
        <v>72</v>
      </c>
      <c r="F442" s="95">
        <v>7015883</v>
      </c>
      <c r="G442" s="95">
        <v>7015883</v>
      </c>
      <c r="H442" s="186">
        <f t="shared" si="18"/>
        <v>141734.45</v>
      </c>
      <c r="I442" s="187">
        <v>141734450</v>
      </c>
      <c r="J442" s="188">
        <f t="shared" si="20"/>
        <v>141507.85</v>
      </c>
      <c r="K442" s="98">
        <v>141507850</v>
      </c>
    </row>
    <row r="443" spans="1:11" ht="38.25">
      <c r="A443" s="97">
        <f t="shared" si="19"/>
        <v>431</v>
      </c>
      <c r="B443" s="93" t="s">
        <v>1262</v>
      </c>
      <c r="C443" s="94" t="s">
        <v>286</v>
      </c>
      <c r="D443" s="94" t="s">
        <v>768</v>
      </c>
      <c r="E443" s="94" t="s">
        <v>72</v>
      </c>
      <c r="F443" s="95">
        <v>7015883</v>
      </c>
      <c r="G443" s="95">
        <v>7015883</v>
      </c>
      <c r="H443" s="186">
        <f t="shared" si="18"/>
        <v>1110.2</v>
      </c>
      <c r="I443" s="187">
        <v>1110200</v>
      </c>
      <c r="J443" s="188">
        <f t="shared" si="20"/>
        <v>1148.5</v>
      </c>
      <c r="K443" s="98">
        <v>1148500</v>
      </c>
    </row>
    <row r="444" spans="1:11" ht="38.25">
      <c r="A444" s="97">
        <f t="shared" si="19"/>
        <v>432</v>
      </c>
      <c r="B444" s="93" t="s">
        <v>1263</v>
      </c>
      <c r="C444" s="94" t="s">
        <v>286</v>
      </c>
      <c r="D444" s="94" t="s">
        <v>769</v>
      </c>
      <c r="E444" s="94" t="s">
        <v>72</v>
      </c>
      <c r="F444" s="95">
        <v>526883</v>
      </c>
      <c r="G444" s="95">
        <v>526883</v>
      </c>
      <c r="H444" s="186">
        <f t="shared" si="18"/>
        <v>1110.2</v>
      </c>
      <c r="I444" s="187">
        <v>1110200</v>
      </c>
      <c r="J444" s="188">
        <f t="shared" si="20"/>
        <v>1148.5</v>
      </c>
      <c r="K444" s="98">
        <v>1148500</v>
      </c>
    </row>
    <row r="445" spans="1:11" ht="76.5">
      <c r="A445" s="97">
        <f t="shared" si="19"/>
        <v>433</v>
      </c>
      <c r="B445" s="93" t="s">
        <v>598</v>
      </c>
      <c r="C445" s="94" t="s">
        <v>286</v>
      </c>
      <c r="D445" s="94" t="s">
        <v>770</v>
      </c>
      <c r="E445" s="94" t="s">
        <v>72</v>
      </c>
      <c r="F445" s="95">
        <v>526883</v>
      </c>
      <c r="G445" s="95">
        <v>526883</v>
      </c>
      <c r="H445" s="186">
        <f t="shared" si="18"/>
        <v>0.5</v>
      </c>
      <c r="I445" s="187">
        <v>500</v>
      </c>
      <c r="J445" s="188">
        <f t="shared" si="20"/>
        <v>0.5</v>
      </c>
      <c r="K445" s="98">
        <v>500</v>
      </c>
    </row>
    <row r="446" spans="1:11" ht="12.75">
      <c r="A446" s="97">
        <f t="shared" si="19"/>
        <v>434</v>
      </c>
      <c r="B446" s="93" t="s">
        <v>427</v>
      </c>
      <c r="C446" s="94" t="s">
        <v>286</v>
      </c>
      <c r="D446" s="94" t="s">
        <v>770</v>
      </c>
      <c r="E446" s="94" t="s">
        <v>359</v>
      </c>
      <c r="F446" s="95">
        <v>6489000</v>
      </c>
      <c r="G446" s="95">
        <v>6489000</v>
      </c>
      <c r="H446" s="186">
        <f t="shared" si="18"/>
        <v>0.5</v>
      </c>
      <c r="I446" s="187">
        <v>500</v>
      </c>
      <c r="J446" s="188">
        <f t="shared" si="20"/>
        <v>0.5</v>
      </c>
      <c r="K446" s="98">
        <v>500</v>
      </c>
    </row>
    <row r="447" spans="1:11" ht="51">
      <c r="A447" s="97">
        <f t="shared" si="19"/>
        <v>435</v>
      </c>
      <c r="B447" s="93" t="s">
        <v>618</v>
      </c>
      <c r="C447" s="94" t="s">
        <v>286</v>
      </c>
      <c r="D447" s="94" t="s">
        <v>848</v>
      </c>
      <c r="E447" s="94" t="s">
        <v>72</v>
      </c>
      <c r="F447" s="95">
        <v>6014146</v>
      </c>
      <c r="G447" s="95">
        <v>6014146</v>
      </c>
      <c r="H447" s="186">
        <f t="shared" si="18"/>
        <v>1109.7</v>
      </c>
      <c r="I447" s="187">
        <v>1109700</v>
      </c>
      <c r="J447" s="188">
        <f t="shared" si="20"/>
        <v>1148</v>
      </c>
      <c r="K447" s="98">
        <v>1148000</v>
      </c>
    </row>
    <row r="448" spans="1:11" ht="12.75">
      <c r="A448" s="97">
        <f t="shared" si="19"/>
        <v>436</v>
      </c>
      <c r="B448" s="93" t="s">
        <v>427</v>
      </c>
      <c r="C448" s="94" t="s">
        <v>286</v>
      </c>
      <c r="D448" s="94" t="s">
        <v>848</v>
      </c>
      <c r="E448" s="94" t="s">
        <v>359</v>
      </c>
      <c r="F448" s="95">
        <v>335000</v>
      </c>
      <c r="G448" s="95">
        <v>335000</v>
      </c>
      <c r="H448" s="186">
        <f t="shared" si="18"/>
        <v>1109.7</v>
      </c>
      <c r="I448" s="187">
        <v>1109700</v>
      </c>
      <c r="J448" s="188">
        <f t="shared" si="20"/>
        <v>1148</v>
      </c>
      <c r="K448" s="98">
        <v>1148000</v>
      </c>
    </row>
    <row r="449" spans="1:11" ht="51">
      <c r="A449" s="97">
        <f t="shared" si="19"/>
        <v>437</v>
      </c>
      <c r="B449" s="93" t="s">
        <v>1302</v>
      </c>
      <c r="C449" s="94" t="s">
        <v>286</v>
      </c>
      <c r="D449" s="94" t="s">
        <v>844</v>
      </c>
      <c r="E449" s="94" t="s">
        <v>72</v>
      </c>
      <c r="F449" s="95">
        <v>139854</v>
      </c>
      <c r="G449" s="95">
        <v>139854</v>
      </c>
      <c r="H449" s="186">
        <f t="shared" si="18"/>
        <v>140622.65</v>
      </c>
      <c r="I449" s="187">
        <v>140622650</v>
      </c>
      <c r="J449" s="188">
        <f t="shared" si="20"/>
        <v>140357.65</v>
      </c>
      <c r="K449" s="98">
        <v>140357650</v>
      </c>
    </row>
    <row r="450" spans="1:11" ht="25.5">
      <c r="A450" s="97">
        <f t="shared" si="19"/>
        <v>438</v>
      </c>
      <c r="B450" s="93" t="s">
        <v>424</v>
      </c>
      <c r="C450" s="94" t="s">
        <v>286</v>
      </c>
      <c r="D450" s="94" t="s">
        <v>845</v>
      </c>
      <c r="E450" s="94" t="s">
        <v>72</v>
      </c>
      <c r="F450" s="95">
        <v>19323923</v>
      </c>
      <c r="G450" s="95">
        <v>19323923</v>
      </c>
      <c r="H450" s="186">
        <f t="shared" si="18"/>
        <v>140622.65</v>
      </c>
      <c r="I450" s="187">
        <v>140622650</v>
      </c>
      <c r="J450" s="188">
        <f t="shared" si="20"/>
        <v>140357.65</v>
      </c>
      <c r="K450" s="98">
        <v>140357650</v>
      </c>
    </row>
    <row r="451" spans="1:11" ht="38.25">
      <c r="A451" s="97">
        <f t="shared" si="19"/>
        <v>439</v>
      </c>
      <c r="B451" s="93" t="s">
        <v>428</v>
      </c>
      <c r="C451" s="94" t="s">
        <v>286</v>
      </c>
      <c r="D451" s="94" t="s">
        <v>849</v>
      </c>
      <c r="E451" s="94" t="s">
        <v>72</v>
      </c>
      <c r="F451" s="95">
        <v>14548374</v>
      </c>
      <c r="G451" s="95">
        <v>14548374</v>
      </c>
      <c r="H451" s="186">
        <f t="shared" si="18"/>
        <v>140622.65</v>
      </c>
      <c r="I451" s="187">
        <v>140622650</v>
      </c>
      <c r="J451" s="188">
        <f t="shared" si="20"/>
        <v>140357.65</v>
      </c>
      <c r="K451" s="98">
        <v>140357650</v>
      </c>
    </row>
    <row r="452" spans="1:11" ht="12.75">
      <c r="A452" s="97">
        <f t="shared" si="19"/>
        <v>440</v>
      </c>
      <c r="B452" s="93" t="s">
        <v>427</v>
      </c>
      <c r="C452" s="94" t="s">
        <v>286</v>
      </c>
      <c r="D452" s="94" t="s">
        <v>849</v>
      </c>
      <c r="E452" s="94" t="s">
        <v>359</v>
      </c>
      <c r="F452" s="95">
        <v>14548374</v>
      </c>
      <c r="G452" s="95">
        <v>14548374</v>
      </c>
      <c r="H452" s="186">
        <f t="shared" si="18"/>
        <v>140622.65</v>
      </c>
      <c r="I452" s="187">
        <v>140622650</v>
      </c>
      <c r="J452" s="188">
        <f t="shared" si="20"/>
        <v>140357.65</v>
      </c>
      <c r="K452" s="98">
        <v>140357650</v>
      </c>
    </row>
    <row r="453" spans="1:11" ht="12.75">
      <c r="A453" s="97">
        <f t="shared" si="19"/>
        <v>441</v>
      </c>
      <c r="B453" s="93" t="s">
        <v>353</v>
      </c>
      <c r="C453" s="94" t="s">
        <v>286</v>
      </c>
      <c r="D453" s="94" t="s">
        <v>746</v>
      </c>
      <c r="E453" s="94" t="s">
        <v>72</v>
      </c>
      <c r="F453" s="95">
        <v>14548374</v>
      </c>
      <c r="G453" s="95">
        <v>14548374</v>
      </c>
      <c r="H453" s="186">
        <f t="shared" si="18"/>
        <v>1.6</v>
      </c>
      <c r="I453" s="187">
        <v>1600</v>
      </c>
      <c r="J453" s="188">
        <f t="shared" si="20"/>
        <v>1.7</v>
      </c>
      <c r="K453" s="98">
        <v>1700</v>
      </c>
    </row>
    <row r="454" spans="1:11" ht="102">
      <c r="A454" s="97">
        <f t="shared" si="19"/>
        <v>442</v>
      </c>
      <c r="B454" s="93" t="s">
        <v>1026</v>
      </c>
      <c r="C454" s="94" t="s">
        <v>286</v>
      </c>
      <c r="D454" s="94" t="s">
        <v>1027</v>
      </c>
      <c r="E454" s="94" t="s">
        <v>72</v>
      </c>
      <c r="F454" s="95">
        <v>14350988.5</v>
      </c>
      <c r="G454" s="95">
        <v>14350988.5</v>
      </c>
      <c r="H454" s="186">
        <f t="shared" si="18"/>
        <v>1.6</v>
      </c>
      <c r="I454" s="187">
        <v>1600</v>
      </c>
      <c r="J454" s="188">
        <f t="shared" si="20"/>
        <v>1.7</v>
      </c>
      <c r="K454" s="98">
        <v>1700</v>
      </c>
    </row>
    <row r="455" spans="1:11" ht="12.75">
      <c r="A455" s="97">
        <f t="shared" si="19"/>
        <v>443</v>
      </c>
      <c r="B455" s="93" t="s">
        <v>427</v>
      </c>
      <c r="C455" s="94" t="s">
        <v>286</v>
      </c>
      <c r="D455" s="94" t="s">
        <v>1027</v>
      </c>
      <c r="E455" s="94" t="s">
        <v>359</v>
      </c>
      <c r="F455" s="95">
        <v>12122961.2</v>
      </c>
      <c r="G455" s="95">
        <v>12122961.2</v>
      </c>
      <c r="H455" s="186">
        <f t="shared" si="18"/>
        <v>1.6</v>
      </c>
      <c r="I455" s="187">
        <v>1600</v>
      </c>
      <c r="J455" s="188">
        <f t="shared" si="20"/>
        <v>1.7</v>
      </c>
      <c r="K455" s="98">
        <v>1700</v>
      </c>
    </row>
    <row r="456" spans="1:11" ht="12.75">
      <c r="A456" s="97">
        <f t="shared" si="19"/>
        <v>444</v>
      </c>
      <c r="B456" s="117" t="s">
        <v>1203</v>
      </c>
      <c r="C456" s="118"/>
      <c r="D456" s="118"/>
      <c r="E456" s="118"/>
      <c r="F456" s="95">
        <v>1826027.3</v>
      </c>
      <c r="G456" s="95">
        <v>1826027.3</v>
      </c>
      <c r="H456" s="186">
        <f t="shared" si="18"/>
        <v>1173483.08</v>
      </c>
      <c r="I456" s="189">
        <v>1173483080</v>
      </c>
      <c r="J456" s="188">
        <f t="shared" si="20"/>
        <v>1198389.34</v>
      </c>
      <c r="K456" s="99">
        <v>1198389340</v>
      </c>
    </row>
    <row r="458" spans="13:14" ht="12">
      <c r="M458" s="68"/>
      <c r="N458" s="68"/>
    </row>
    <row r="460" spans="12:13" ht="12">
      <c r="L460" s="68"/>
      <c r="M460" s="68"/>
    </row>
  </sheetData>
  <sheetProtection/>
  <autoFilter ref="A12:K456"/>
  <mergeCells count="12">
    <mergeCell ref="E1:J1"/>
    <mergeCell ref="E2:J2"/>
    <mergeCell ref="E3:J3"/>
    <mergeCell ref="E4:J4"/>
    <mergeCell ref="E5:J5"/>
    <mergeCell ref="B456:E456"/>
    <mergeCell ref="A8:J8"/>
    <mergeCell ref="A10:A11"/>
    <mergeCell ref="B10:B11"/>
    <mergeCell ref="C10:C11"/>
    <mergeCell ref="D10:D11"/>
    <mergeCell ref="E10:E11"/>
  </mergeCells>
  <printOptions/>
  <pageMargins left="0.5905511811023623" right="0.1968503937007874" top="0.1968503937007874" bottom="0.1968503937007874"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00B050"/>
  </sheetPr>
  <dimension ref="A1:I512"/>
  <sheetViews>
    <sheetView zoomScalePageLayoutView="0" workbookViewId="0" topLeftCell="A1">
      <selection activeCell="D6" sqref="D6:H6"/>
    </sheetView>
  </sheetViews>
  <sheetFormatPr defaultColWidth="9.00390625" defaultRowHeight="12.75"/>
  <cols>
    <col min="1" max="1" width="4.75390625" style="53" customWidth="1"/>
    <col min="2" max="2" width="60.75390625" style="56" customWidth="1"/>
    <col min="3" max="3" width="5.00390625" style="56" customWidth="1"/>
    <col min="4" max="4" width="6.75390625" style="56" customWidth="1"/>
    <col min="5" max="5" width="11.625" style="56" customWidth="1"/>
    <col min="6" max="6" width="5.25390625" style="56" customWidth="1"/>
    <col min="7" max="7" width="15.75390625" style="56" hidden="1" customWidth="1"/>
    <col min="8" max="8" width="13.75390625" style="8" customWidth="1"/>
    <col min="9" max="9" width="15.75390625" style="56" hidden="1" customWidth="1"/>
    <col min="10" max="16384" width="9.125" style="10" customWidth="1"/>
  </cols>
  <sheetData>
    <row r="1" spans="1:9" s="12" customFormat="1" ht="12.75">
      <c r="A1" s="53"/>
      <c r="B1" s="56"/>
      <c r="C1" s="56"/>
      <c r="D1" s="139" t="s">
        <v>1359</v>
      </c>
      <c r="E1" s="139"/>
      <c r="F1" s="139"/>
      <c r="G1" s="139"/>
      <c r="H1" s="139"/>
      <c r="I1" s="56"/>
    </row>
    <row r="2" spans="1:9" s="12" customFormat="1" ht="12.75">
      <c r="A2" s="53"/>
      <c r="B2" s="56"/>
      <c r="C2" s="56"/>
      <c r="D2" s="139" t="s">
        <v>183</v>
      </c>
      <c r="E2" s="139"/>
      <c r="F2" s="139"/>
      <c r="G2" s="139"/>
      <c r="H2" s="139"/>
      <c r="I2" s="56"/>
    </row>
    <row r="3" spans="1:9" s="12" customFormat="1" ht="12.75">
      <c r="A3" s="53"/>
      <c r="B3" s="56"/>
      <c r="C3" s="56"/>
      <c r="D3" s="139" t="s">
        <v>70</v>
      </c>
      <c r="E3" s="139"/>
      <c r="F3" s="139"/>
      <c r="G3" s="139"/>
      <c r="H3" s="139"/>
      <c r="I3" s="56"/>
    </row>
    <row r="4" spans="1:9" s="12" customFormat="1" ht="12.75">
      <c r="A4" s="53"/>
      <c r="B4" s="56"/>
      <c r="C4" s="56"/>
      <c r="D4" s="139" t="s">
        <v>71</v>
      </c>
      <c r="E4" s="139"/>
      <c r="F4" s="139"/>
      <c r="G4" s="139"/>
      <c r="H4" s="139"/>
      <c r="I4" s="56"/>
    </row>
    <row r="5" spans="1:9" s="12" customFormat="1" ht="12.75">
      <c r="A5" s="53"/>
      <c r="B5" s="56"/>
      <c r="C5" s="56"/>
      <c r="D5" s="139" t="s">
        <v>70</v>
      </c>
      <c r="E5" s="139"/>
      <c r="F5" s="139"/>
      <c r="G5" s="139"/>
      <c r="H5" s="139"/>
      <c r="I5" s="56"/>
    </row>
    <row r="6" spans="1:9" s="12" customFormat="1" ht="12.75">
      <c r="A6" s="53"/>
      <c r="B6" s="56"/>
      <c r="C6" s="56"/>
      <c r="D6" s="139" t="s">
        <v>1119</v>
      </c>
      <c r="E6" s="139"/>
      <c r="F6" s="139"/>
      <c r="G6" s="139"/>
      <c r="H6" s="139"/>
      <c r="I6" s="56"/>
    </row>
    <row r="7" spans="1:9" s="12" customFormat="1" ht="9" customHeight="1">
      <c r="A7" s="53"/>
      <c r="B7" s="56"/>
      <c r="C7" s="56"/>
      <c r="D7" s="56"/>
      <c r="E7" s="56"/>
      <c r="F7" s="56"/>
      <c r="G7" s="56"/>
      <c r="H7" s="7"/>
      <c r="I7" s="56"/>
    </row>
    <row r="8" spans="1:8" s="12" customFormat="1" ht="14.25" customHeight="1">
      <c r="A8" s="115" t="s">
        <v>1123</v>
      </c>
      <c r="B8" s="116"/>
      <c r="C8" s="116"/>
      <c r="D8" s="116"/>
      <c r="E8" s="116"/>
      <c r="F8" s="116"/>
      <c r="G8" s="116"/>
      <c r="H8" s="116"/>
    </row>
    <row r="9" spans="2:9" ht="12">
      <c r="B9" s="57"/>
      <c r="C9" s="57"/>
      <c r="D9" s="57"/>
      <c r="E9" s="57"/>
      <c r="F9" s="57"/>
      <c r="G9" s="57"/>
      <c r="H9" s="7"/>
      <c r="I9" s="57"/>
    </row>
    <row r="10" spans="1:9" ht="58.5" customHeight="1">
      <c r="A10" s="84" t="s">
        <v>187</v>
      </c>
      <c r="B10" s="9" t="s">
        <v>478</v>
      </c>
      <c r="C10" s="84" t="s">
        <v>368</v>
      </c>
      <c r="D10" s="84" t="s">
        <v>75</v>
      </c>
      <c r="E10" s="84" t="s">
        <v>182</v>
      </c>
      <c r="F10" s="84" t="s">
        <v>185</v>
      </c>
      <c r="G10" s="86"/>
      <c r="H10" s="15" t="s">
        <v>177</v>
      </c>
      <c r="I10" s="90"/>
    </row>
    <row r="11" spans="1:9" ht="12">
      <c r="A11" s="55">
        <v>1</v>
      </c>
      <c r="B11" s="84">
        <v>2</v>
      </c>
      <c r="C11" s="84">
        <v>3</v>
      </c>
      <c r="D11" s="84">
        <v>4</v>
      </c>
      <c r="E11" s="84">
        <v>5</v>
      </c>
      <c r="F11" s="9">
        <v>6</v>
      </c>
      <c r="G11" s="9"/>
      <c r="H11" s="9">
        <v>7</v>
      </c>
      <c r="I11" s="9"/>
    </row>
    <row r="12" spans="1:9" ht="12.75">
      <c r="A12" s="97">
        <v>1</v>
      </c>
      <c r="B12" s="93" t="s">
        <v>203</v>
      </c>
      <c r="C12" s="94" t="s">
        <v>179</v>
      </c>
      <c r="D12" s="94" t="s">
        <v>73</v>
      </c>
      <c r="E12" s="94" t="s">
        <v>745</v>
      </c>
      <c r="F12" s="94" t="s">
        <v>72</v>
      </c>
      <c r="G12" s="95">
        <v>423569930</v>
      </c>
      <c r="H12" s="182">
        <f aca="true" t="shared" si="0" ref="H12:H75">I12/1000</f>
        <v>423569.93</v>
      </c>
      <c r="I12" s="95">
        <v>423569930</v>
      </c>
    </row>
    <row r="13" spans="1:9" ht="12.75">
      <c r="A13" s="100">
        <f aca="true" t="shared" si="1" ref="A13:A76">1+A12</f>
        <v>2</v>
      </c>
      <c r="B13" s="93" t="s">
        <v>658</v>
      </c>
      <c r="C13" s="94" t="s">
        <v>179</v>
      </c>
      <c r="D13" s="94" t="s">
        <v>156</v>
      </c>
      <c r="E13" s="94" t="s">
        <v>745</v>
      </c>
      <c r="F13" s="94" t="s">
        <v>72</v>
      </c>
      <c r="G13" s="95">
        <v>78921413</v>
      </c>
      <c r="H13" s="182">
        <f t="shared" si="0"/>
        <v>78921.413</v>
      </c>
      <c r="I13" s="95">
        <v>78921413</v>
      </c>
    </row>
    <row r="14" spans="1:9" ht="25.5">
      <c r="A14" s="100">
        <f t="shared" si="1"/>
        <v>3</v>
      </c>
      <c r="B14" s="93" t="s">
        <v>659</v>
      </c>
      <c r="C14" s="94" t="s">
        <v>179</v>
      </c>
      <c r="D14" s="94" t="s">
        <v>157</v>
      </c>
      <c r="E14" s="94" t="s">
        <v>745</v>
      </c>
      <c r="F14" s="94" t="s">
        <v>72</v>
      </c>
      <c r="G14" s="95">
        <v>1912534</v>
      </c>
      <c r="H14" s="182">
        <f t="shared" si="0"/>
        <v>1912.534</v>
      </c>
      <c r="I14" s="95">
        <v>1912534</v>
      </c>
    </row>
    <row r="15" spans="1:9" ht="12.75">
      <c r="A15" s="100">
        <f t="shared" si="1"/>
        <v>4</v>
      </c>
      <c r="B15" s="93" t="s">
        <v>369</v>
      </c>
      <c r="C15" s="94" t="s">
        <v>179</v>
      </c>
      <c r="D15" s="94" t="s">
        <v>157</v>
      </c>
      <c r="E15" s="94" t="s">
        <v>746</v>
      </c>
      <c r="F15" s="94" t="s">
        <v>72</v>
      </c>
      <c r="G15" s="95">
        <v>1912534</v>
      </c>
      <c r="H15" s="182">
        <f t="shared" si="0"/>
        <v>1912.534</v>
      </c>
      <c r="I15" s="95">
        <v>1912534</v>
      </c>
    </row>
    <row r="16" spans="1:9" ht="12.75">
      <c r="A16" s="100">
        <f t="shared" si="1"/>
        <v>5</v>
      </c>
      <c r="B16" s="93" t="s">
        <v>481</v>
      </c>
      <c r="C16" s="94" t="s">
        <v>179</v>
      </c>
      <c r="D16" s="94" t="s">
        <v>157</v>
      </c>
      <c r="E16" s="94" t="s">
        <v>747</v>
      </c>
      <c r="F16" s="94" t="s">
        <v>72</v>
      </c>
      <c r="G16" s="95">
        <v>1912534</v>
      </c>
      <c r="H16" s="182">
        <f t="shared" si="0"/>
        <v>1912.534</v>
      </c>
      <c r="I16" s="95">
        <v>1912534</v>
      </c>
    </row>
    <row r="17" spans="1:9" ht="25.5">
      <c r="A17" s="100">
        <f t="shared" si="1"/>
        <v>6</v>
      </c>
      <c r="B17" s="93" t="s">
        <v>482</v>
      </c>
      <c r="C17" s="94" t="s">
        <v>179</v>
      </c>
      <c r="D17" s="94" t="s">
        <v>157</v>
      </c>
      <c r="E17" s="94" t="s">
        <v>747</v>
      </c>
      <c r="F17" s="94" t="s">
        <v>360</v>
      </c>
      <c r="G17" s="95">
        <v>1912534</v>
      </c>
      <c r="H17" s="182">
        <f t="shared" si="0"/>
        <v>1912.534</v>
      </c>
      <c r="I17" s="95">
        <v>1912534</v>
      </c>
    </row>
    <row r="18" spans="1:9" ht="38.25">
      <c r="A18" s="100">
        <f t="shared" si="1"/>
        <v>7</v>
      </c>
      <c r="B18" s="93" t="s">
        <v>660</v>
      </c>
      <c r="C18" s="94" t="s">
        <v>179</v>
      </c>
      <c r="D18" s="94" t="s">
        <v>159</v>
      </c>
      <c r="E18" s="94" t="s">
        <v>745</v>
      </c>
      <c r="F18" s="94" t="s">
        <v>72</v>
      </c>
      <c r="G18" s="95">
        <v>28512505</v>
      </c>
      <c r="H18" s="182">
        <f t="shared" si="0"/>
        <v>28512.505</v>
      </c>
      <c r="I18" s="95">
        <v>28512505</v>
      </c>
    </row>
    <row r="19" spans="1:9" ht="12.75">
      <c r="A19" s="100">
        <f t="shared" si="1"/>
        <v>8</v>
      </c>
      <c r="B19" s="93" t="s">
        <v>369</v>
      </c>
      <c r="C19" s="94" t="s">
        <v>179</v>
      </c>
      <c r="D19" s="94" t="s">
        <v>159</v>
      </c>
      <c r="E19" s="94" t="s">
        <v>746</v>
      </c>
      <c r="F19" s="94" t="s">
        <v>72</v>
      </c>
      <c r="G19" s="95">
        <v>28512505</v>
      </c>
      <c r="H19" s="182">
        <f t="shared" si="0"/>
        <v>28512.505</v>
      </c>
      <c r="I19" s="95">
        <v>28512505</v>
      </c>
    </row>
    <row r="20" spans="1:9" ht="25.5">
      <c r="A20" s="100">
        <f t="shared" si="1"/>
        <v>9</v>
      </c>
      <c r="B20" s="93" t="s">
        <v>483</v>
      </c>
      <c r="C20" s="94" t="s">
        <v>179</v>
      </c>
      <c r="D20" s="94" t="s">
        <v>159</v>
      </c>
      <c r="E20" s="94" t="s">
        <v>748</v>
      </c>
      <c r="F20" s="94" t="s">
        <v>72</v>
      </c>
      <c r="G20" s="95">
        <v>28512505</v>
      </c>
      <c r="H20" s="182">
        <f t="shared" si="0"/>
        <v>28512.505</v>
      </c>
      <c r="I20" s="95">
        <v>28512505</v>
      </c>
    </row>
    <row r="21" spans="1:9" ht="25.5">
      <c r="A21" s="100">
        <f t="shared" si="1"/>
        <v>10</v>
      </c>
      <c r="B21" s="93" t="s">
        <v>482</v>
      </c>
      <c r="C21" s="94" t="s">
        <v>179</v>
      </c>
      <c r="D21" s="94" t="s">
        <v>159</v>
      </c>
      <c r="E21" s="94" t="s">
        <v>748</v>
      </c>
      <c r="F21" s="94" t="s">
        <v>360</v>
      </c>
      <c r="G21" s="95">
        <v>28094505</v>
      </c>
      <c r="H21" s="182">
        <f t="shared" si="0"/>
        <v>28094.505</v>
      </c>
      <c r="I21" s="95">
        <v>28094505</v>
      </c>
    </row>
    <row r="22" spans="1:9" ht="25.5">
      <c r="A22" s="100">
        <f t="shared" si="1"/>
        <v>11</v>
      </c>
      <c r="B22" s="93" t="s">
        <v>484</v>
      </c>
      <c r="C22" s="94" t="s">
        <v>179</v>
      </c>
      <c r="D22" s="94" t="s">
        <v>159</v>
      </c>
      <c r="E22" s="94" t="s">
        <v>748</v>
      </c>
      <c r="F22" s="94" t="s">
        <v>361</v>
      </c>
      <c r="G22" s="95">
        <v>417000</v>
      </c>
      <c r="H22" s="182">
        <f t="shared" si="0"/>
        <v>417</v>
      </c>
      <c r="I22" s="95">
        <v>417000</v>
      </c>
    </row>
    <row r="23" spans="1:9" ht="12.75">
      <c r="A23" s="100">
        <f t="shared" si="1"/>
        <v>12</v>
      </c>
      <c r="B23" s="93" t="s">
        <v>492</v>
      </c>
      <c r="C23" s="94" t="s">
        <v>179</v>
      </c>
      <c r="D23" s="94" t="s">
        <v>159</v>
      </c>
      <c r="E23" s="94" t="s">
        <v>748</v>
      </c>
      <c r="F23" s="94" t="s">
        <v>363</v>
      </c>
      <c r="G23" s="95">
        <v>1000</v>
      </c>
      <c r="H23" s="182">
        <f t="shared" si="0"/>
        <v>1</v>
      </c>
      <c r="I23" s="95">
        <v>1000</v>
      </c>
    </row>
    <row r="24" spans="1:9" ht="38.25">
      <c r="A24" s="100">
        <f t="shared" si="1"/>
        <v>13</v>
      </c>
      <c r="B24" s="93" t="s">
        <v>661</v>
      </c>
      <c r="C24" s="94" t="s">
        <v>179</v>
      </c>
      <c r="D24" s="94" t="s">
        <v>197</v>
      </c>
      <c r="E24" s="94" t="s">
        <v>745</v>
      </c>
      <c r="F24" s="94" t="s">
        <v>72</v>
      </c>
      <c r="G24" s="95">
        <v>13085944</v>
      </c>
      <c r="H24" s="182">
        <f t="shared" si="0"/>
        <v>13085.944</v>
      </c>
      <c r="I24" s="95">
        <v>13085944</v>
      </c>
    </row>
    <row r="25" spans="1:9" ht="12.75">
      <c r="A25" s="100">
        <f t="shared" si="1"/>
        <v>14</v>
      </c>
      <c r="B25" s="93" t="s">
        <v>369</v>
      </c>
      <c r="C25" s="94" t="s">
        <v>179</v>
      </c>
      <c r="D25" s="94" t="s">
        <v>197</v>
      </c>
      <c r="E25" s="94" t="s">
        <v>746</v>
      </c>
      <c r="F25" s="94" t="s">
        <v>72</v>
      </c>
      <c r="G25" s="95">
        <v>13085944</v>
      </c>
      <c r="H25" s="182">
        <f t="shared" si="0"/>
        <v>13085.944</v>
      </c>
      <c r="I25" s="95">
        <v>13085944</v>
      </c>
    </row>
    <row r="26" spans="1:9" ht="25.5">
      <c r="A26" s="100">
        <f t="shared" si="1"/>
        <v>15</v>
      </c>
      <c r="B26" s="93" t="s">
        <v>483</v>
      </c>
      <c r="C26" s="94" t="s">
        <v>179</v>
      </c>
      <c r="D26" s="94" t="s">
        <v>197</v>
      </c>
      <c r="E26" s="94" t="s">
        <v>748</v>
      </c>
      <c r="F26" s="94" t="s">
        <v>72</v>
      </c>
      <c r="G26" s="95">
        <v>13085944</v>
      </c>
      <c r="H26" s="182">
        <f t="shared" si="0"/>
        <v>13085.944</v>
      </c>
      <c r="I26" s="95">
        <v>13085944</v>
      </c>
    </row>
    <row r="27" spans="1:9" ht="25.5">
      <c r="A27" s="100">
        <f t="shared" si="1"/>
        <v>16</v>
      </c>
      <c r="B27" s="93" t="s">
        <v>482</v>
      </c>
      <c r="C27" s="94" t="s">
        <v>179</v>
      </c>
      <c r="D27" s="94" t="s">
        <v>197</v>
      </c>
      <c r="E27" s="94" t="s">
        <v>748</v>
      </c>
      <c r="F27" s="94" t="s">
        <v>360</v>
      </c>
      <c r="G27" s="95">
        <v>11290944</v>
      </c>
      <c r="H27" s="182">
        <f t="shared" si="0"/>
        <v>11290.944</v>
      </c>
      <c r="I27" s="95">
        <v>11290944</v>
      </c>
    </row>
    <row r="28" spans="1:9" ht="25.5">
      <c r="A28" s="100">
        <f t="shared" si="1"/>
        <v>17</v>
      </c>
      <c r="B28" s="93" t="s">
        <v>484</v>
      </c>
      <c r="C28" s="94" t="s">
        <v>179</v>
      </c>
      <c r="D28" s="94" t="s">
        <v>197</v>
      </c>
      <c r="E28" s="94" t="s">
        <v>748</v>
      </c>
      <c r="F28" s="94" t="s">
        <v>361</v>
      </c>
      <c r="G28" s="95">
        <v>1795000</v>
      </c>
      <c r="H28" s="182">
        <f t="shared" si="0"/>
        <v>1795</v>
      </c>
      <c r="I28" s="95">
        <v>1795000</v>
      </c>
    </row>
    <row r="29" spans="1:9" ht="12.75">
      <c r="A29" s="100">
        <f t="shared" si="1"/>
        <v>18</v>
      </c>
      <c r="B29" s="93" t="s">
        <v>662</v>
      </c>
      <c r="C29" s="94" t="s">
        <v>179</v>
      </c>
      <c r="D29" s="94" t="s">
        <v>279</v>
      </c>
      <c r="E29" s="94" t="s">
        <v>745</v>
      </c>
      <c r="F29" s="94" t="s">
        <v>72</v>
      </c>
      <c r="G29" s="95">
        <v>1000000</v>
      </c>
      <c r="H29" s="182">
        <f t="shared" si="0"/>
        <v>1000</v>
      </c>
      <c r="I29" s="95">
        <v>1000000</v>
      </c>
    </row>
    <row r="30" spans="1:9" ht="12.75">
      <c r="A30" s="100">
        <f t="shared" si="1"/>
        <v>19</v>
      </c>
      <c r="B30" s="93" t="s">
        <v>369</v>
      </c>
      <c r="C30" s="94" t="s">
        <v>179</v>
      </c>
      <c r="D30" s="94" t="s">
        <v>279</v>
      </c>
      <c r="E30" s="94" t="s">
        <v>746</v>
      </c>
      <c r="F30" s="94" t="s">
        <v>72</v>
      </c>
      <c r="G30" s="95">
        <v>1000000</v>
      </c>
      <c r="H30" s="182">
        <f t="shared" si="0"/>
        <v>1000</v>
      </c>
      <c r="I30" s="95">
        <v>1000000</v>
      </c>
    </row>
    <row r="31" spans="1:9" ht="12.75">
      <c r="A31" s="100">
        <f t="shared" si="1"/>
        <v>20</v>
      </c>
      <c r="B31" s="93" t="s">
        <v>485</v>
      </c>
      <c r="C31" s="94" t="s">
        <v>179</v>
      </c>
      <c r="D31" s="94" t="s">
        <v>279</v>
      </c>
      <c r="E31" s="94" t="s">
        <v>749</v>
      </c>
      <c r="F31" s="94" t="s">
        <v>72</v>
      </c>
      <c r="G31" s="95">
        <v>1000000</v>
      </c>
      <c r="H31" s="182">
        <f t="shared" si="0"/>
        <v>1000</v>
      </c>
      <c r="I31" s="95">
        <v>1000000</v>
      </c>
    </row>
    <row r="32" spans="1:9" ht="12.75">
      <c r="A32" s="100">
        <f t="shared" si="1"/>
        <v>21</v>
      </c>
      <c r="B32" s="93" t="s">
        <v>486</v>
      </c>
      <c r="C32" s="94" t="s">
        <v>179</v>
      </c>
      <c r="D32" s="94" t="s">
        <v>279</v>
      </c>
      <c r="E32" s="94" t="s">
        <v>749</v>
      </c>
      <c r="F32" s="94" t="s">
        <v>354</v>
      </c>
      <c r="G32" s="95">
        <v>1000000</v>
      </c>
      <c r="H32" s="182">
        <f t="shared" si="0"/>
        <v>1000</v>
      </c>
      <c r="I32" s="95">
        <v>1000000</v>
      </c>
    </row>
    <row r="33" spans="1:9" ht="12.75">
      <c r="A33" s="100">
        <f t="shared" si="1"/>
        <v>22</v>
      </c>
      <c r="B33" s="93" t="s">
        <v>663</v>
      </c>
      <c r="C33" s="94" t="s">
        <v>179</v>
      </c>
      <c r="D33" s="94" t="s">
        <v>281</v>
      </c>
      <c r="E33" s="94" t="s">
        <v>745</v>
      </c>
      <c r="F33" s="94" t="s">
        <v>72</v>
      </c>
      <c r="G33" s="95">
        <v>34410430</v>
      </c>
      <c r="H33" s="182">
        <f t="shared" si="0"/>
        <v>34410.43</v>
      </c>
      <c r="I33" s="95">
        <v>34410430</v>
      </c>
    </row>
    <row r="34" spans="1:9" ht="51">
      <c r="A34" s="100">
        <f t="shared" si="1"/>
        <v>23</v>
      </c>
      <c r="B34" s="93" t="s">
        <v>1181</v>
      </c>
      <c r="C34" s="94" t="s">
        <v>179</v>
      </c>
      <c r="D34" s="94" t="s">
        <v>281</v>
      </c>
      <c r="E34" s="94" t="s">
        <v>750</v>
      </c>
      <c r="F34" s="94" t="s">
        <v>72</v>
      </c>
      <c r="G34" s="95">
        <v>25129100</v>
      </c>
      <c r="H34" s="182">
        <f t="shared" si="0"/>
        <v>25129.1</v>
      </c>
      <c r="I34" s="95">
        <v>25129100</v>
      </c>
    </row>
    <row r="35" spans="1:9" ht="38.25">
      <c r="A35" s="100">
        <f t="shared" si="1"/>
        <v>24</v>
      </c>
      <c r="B35" s="93" t="s">
        <v>619</v>
      </c>
      <c r="C35" s="94" t="s">
        <v>179</v>
      </c>
      <c r="D35" s="94" t="s">
        <v>281</v>
      </c>
      <c r="E35" s="94" t="s">
        <v>751</v>
      </c>
      <c r="F35" s="94" t="s">
        <v>72</v>
      </c>
      <c r="G35" s="95">
        <v>20468972</v>
      </c>
      <c r="H35" s="182">
        <f t="shared" si="0"/>
        <v>20468.972</v>
      </c>
      <c r="I35" s="95">
        <v>20468972</v>
      </c>
    </row>
    <row r="36" spans="1:9" ht="12.75">
      <c r="A36" s="100">
        <f t="shared" si="1"/>
        <v>25</v>
      </c>
      <c r="B36" s="93" t="s">
        <v>491</v>
      </c>
      <c r="C36" s="94" t="s">
        <v>179</v>
      </c>
      <c r="D36" s="94" t="s">
        <v>281</v>
      </c>
      <c r="E36" s="94" t="s">
        <v>751</v>
      </c>
      <c r="F36" s="94" t="s">
        <v>362</v>
      </c>
      <c r="G36" s="95">
        <v>12032420</v>
      </c>
      <c r="H36" s="182">
        <f t="shared" si="0"/>
        <v>12032.42</v>
      </c>
      <c r="I36" s="95">
        <v>12032420</v>
      </c>
    </row>
    <row r="37" spans="1:9" ht="25.5">
      <c r="A37" s="100">
        <f t="shared" si="1"/>
        <v>26</v>
      </c>
      <c r="B37" s="93" t="s">
        <v>484</v>
      </c>
      <c r="C37" s="94" t="s">
        <v>179</v>
      </c>
      <c r="D37" s="94" t="s">
        <v>281</v>
      </c>
      <c r="E37" s="94" t="s">
        <v>751</v>
      </c>
      <c r="F37" s="94" t="s">
        <v>361</v>
      </c>
      <c r="G37" s="95">
        <v>8185865</v>
      </c>
      <c r="H37" s="182">
        <f t="shared" si="0"/>
        <v>8185.865</v>
      </c>
      <c r="I37" s="95">
        <v>8185865</v>
      </c>
    </row>
    <row r="38" spans="1:9" ht="12.75">
      <c r="A38" s="100">
        <f t="shared" si="1"/>
        <v>27</v>
      </c>
      <c r="B38" s="93" t="s">
        <v>492</v>
      </c>
      <c r="C38" s="94" t="s">
        <v>179</v>
      </c>
      <c r="D38" s="94" t="s">
        <v>281</v>
      </c>
      <c r="E38" s="94" t="s">
        <v>751</v>
      </c>
      <c r="F38" s="94" t="s">
        <v>363</v>
      </c>
      <c r="G38" s="95">
        <v>250687</v>
      </c>
      <c r="H38" s="182">
        <f t="shared" si="0"/>
        <v>250.687</v>
      </c>
      <c r="I38" s="95">
        <v>250687</v>
      </c>
    </row>
    <row r="39" spans="1:9" ht="51">
      <c r="A39" s="100">
        <f t="shared" si="1"/>
        <v>28</v>
      </c>
      <c r="B39" s="93" t="s">
        <v>487</v>
      </c>
      <c r="C39" s="94" t="s">
        <v>179</v>
      </c>
      <c r="D39" s="94" t="s">
        <v>281</v>
      </c>
      <c r="E39" s="94" t="s">
        <v>752</v>
      </c>
      <c r="F39" s="94" t="s">
        <v>72</v>
      </c>
      <c r="G39" s="95">
        <v>50000</v>
      </c>
      <c r="H39" s="182">
        <f t="shared" si="0"/>
        <v>50</v>
      </c>
      <c r="I39" s="95">
        <v>50000</v>
      </c>
    </row>
    <row r="40" spans="1:9" ht="27.75" customHeight="1">
      <c r="A40" s="100">
        <f t="shared" si="1"/>
        <v>29</v>
      </c>
      <c r="B40" s="93" t="s">
        <v>484</v>
      </c>
      <c r="C40" s="94" t="s">
        <v>179</v>
      </c>
      <c r="D40" s="94" t="s">
        <v>281</v>
      </c>
      <c r="E40" s="94" t="s">
        <v>752</v>
      </c>
      <c r="F40" s="94" t="s">
        <v>361</v>
      </c>
      <c r="G40" s="95">
        <v>50000</v>
      </c>
      <c r="H40" s="182">
        <f t="shared" si="0"/>
        <v>50</v>
      </c>
      <c r="I40" s="95">
        <v>50000</v>
      </c>
    </row>
    <row r="41" spans="1:9" ht="38.25">
      <c r="A41" s="100">
        <f t="shared" si="1"/>
        <v>30</v>
      </c>
      <c r="B41" s="93" t="s">
        <v>1028</v>
      </c>
      <c r="C41" s="94" t="s">
        <v>179</v>
      </c>
      <c r="D41" s="94" t="s">
        <v>281</v>
      </c>
      <c r="E41" s="94" t="s">
        <v>753</v>
      </c>
      <c r="F41" s="94" t="s">
        <v>72</v>
      </c>
      <c r="G41" s="95">
        <v>100000</v>
      </c>
      <c r="H41" s="182">
        <f t="shared" si="0"/>
        <v>100</v>
      </c>
      <c r="I41" s="95">
        <v>100000</v>
      </c>
    </row>
    <row r="42" spans="1:9" ht="25.5">
      <c r="A42" s="100">
        <f t="shared" si="1"/>
        <v>31</v>
      </c>
      <c r="B42" s="93" t="s">
        <v>484</v>
      </c>
      <c r="C42" s="94" t="s">
        <v>179</v>
      </c>
      <c r="D42" s="94" t="s">
        <v>281</v>
      </c>
      <c r="E42" s="94" t="s">
        <v>753</v>
      </c>
      <c r="F42" s="94" t="s">
        <v>361</v>
      </c>
      <c r="G42" s="95">
        <v>100000</v>
      </c>
      <c r="H42" s="182">
        <f t="shared" si="0"/>
        <v>100</v>
      </c>
      <c r="I42" s="95">
        <v>100000</v>
      </c>
    </row>
    <row r="43" spans="1:9" ht="12.75">
      <c r="A43" s="100">
        <f t="shared" si="1"/>
        <v>32</v>
      </c>
      <c r="B43" s="93" t="s">
        <v>1029</v>
      </c>
      <c r="C43" s="94" t="s">
        <v>179</v>
      </c>
      <c r="D43" s="94" t="s">
        <v>281</v>
      </c>
      <c r="E43" s="94" t="s">
        <v>988</v>
      </c>
      <c r="F43" s="94" t="s">
        <v>72</v>
      </c>
      <c r="G43" s="95">
        <v>550000</v>
      </c>
      <c r="H43" s="182">
        <f t="shared" si="0"/>
        <v>550</v>
      </c>
      <c r="I43" s="95">
        <v>550000</v>
      </c>
    </row>
    <row r="44" spans="1:9" ht="24.75" customHeight="1">
      <c r="A44" s="100">
        <f t="shared" si="1"/>
        <v>33</v>
      </c>
      <c r="B44" s="93" t="s">
        <v>482</v>
      </c>
      <c r="C44" s="94" t="s">
        <v>179</v>
      </c>
      <c r="D44" s="94" t="s">
        <v>281</v>
      </c>
      <c r="E44" s="94" t="s">
        <v>988</v>
      </c>
      <c r="F44" s="94" t="s">
        <v>360</v>
      </c>
      <c r="G44" s="95">
        <v>210000</v>
      </c>
      <c r="H44" s="182">
        <f t="shared" si="0"/>
        <v>210</v>
      </c>
      <c r="I44" s="95">
        <v>210000</v>
      </c>
    </row>
    <row r="45" spans="1:9" ht="25.5">
      <c r="A45" s="100">
        <f t="shared" si="1"/>
        <v>34</v>
      </c>
      <c r="B45" s="93" t="s">
        <v>484</v>
      </c>
      <c r="C45" s="94" t="s">
        <v>179</v>
      </c>
      <c r="D45" s="94" t="s">
        <v>281</v>
      </c>
      <c r="E45" s="94" t="s">
        <v>988</v>
      </c>
      <c r="F45" s="94" t="s">
        <v>361</v>
      </c>
      <c r="G45" s="95">
        <v>340000</v>
      </c>
      <c r="H45" s="182">
        <f t="shared" si="0"/>
        <v>340</v>
      </c>
      <c r="I45" s="95">
        <v>340000</v>
      </c>
    </row>
    <row r="46" spans="1:9" ht="12.75">
      <c r="A46" s="100">
        <f t="shared" si="1"/>
        <v>35</v>
      </c>
      <c r="B46" s="93" t="s">
        <v>1030</v>
      </c>
      <c r="C46" s="94" t="s">
        <v>179</v>
      </c>
      <c r="D46" s="94" t="s">
        <v>281</v>
      </c>
      <c r="E46" s="94" t="s">
        <v>754</v>
      </c>
      <c r="F46" s="94" t="s">
        <v>72</v>
      </c>
      <c r="G46" s="95">
        <v>425000</v>
      </c>
      <c r="H46" s="182">
        <f t="shared" si="0"/>
        <v>425</v>
      </c>
      <c r="I46" s="95">
        <v>425000</v>
      </c>
    </row>
    <row r="47" spans="1:9" ht="25.5">
      <c r="A47" s="100">
        <f t="shared" si="1"/>
        <v>36</v>
      </c>
      <c r="B47" s="93" t="s">
        <v>484</v>
      </c>
      <c r="C47" s="94" t="s">
        <v>179</v>
      </c>
      <c r="D47" s="94" t="s">
        <v>281</v>
      </c>
      <c r="E47" s="94" t="s">
        <v>754</v>
      </c>
      <c r="F47" s="94" t="s">
        <v>361</v>
      </c>
      <c r="G47" s="95">
        <v>269831</v>
      </c>
      <c r="H47" s="182">
        <f t="shared" si="0"/>
        <v>269.831</v>
      </c>
      <c r="I47" s="95">
        <v>269831</v>
      </c>
    </row>
    <row r="48" spans="1:9" ht="12.75">
      <c r="A48" s="100">
        <f t="shared" si="1"/>
        <v>37</v>
      </c>
      <c r="B48" s="93" t="s">
        <v>755</v>
      </c>
      <c r="C48" s="94" t="s">
        <v>179</v>
      </c>
      <c r="D48" s="94" t="s">
        <v>281</v>
      </c>
      <c r="E48" s="94" t="s">
        <v>754</v>
      </c>
      <c r="F48" s="94" t="s">
        <v>756</v>
      </c>
      <c r="G48" s="95">
        <v>155169</v>
      </c>
      <c r="H48" s="182">
        <f t="shared" si="0"/>
        <v>155.169</v>
      </c>
      <c r="I48" s="95">
        <v>155169</v>
      </c>
    </row>
    <row r="49" spans="1:9" ht="25.5">
      <c r="A49" s="100">
        <f t="shared" si="1"/>
        <v>38</v>
      </c>
      <c r="B49" s="93" t="s">
        <v>1031</v>
      </c>
      <c r="C49" s="94" t="s">
        <v>179</v>
      </c>
      <c r="D49" s="94" t="s">
        <v>281</v>
      </c>
      <c r="E49" s="94" t="s">
        <v>991</v>
      </c>
      <c r="F49" s="94" t="s">
        <v>72</v>
      </c>
      <c r="G49" s="95">
        <v>350000</v>
      </c>
      <c r="H49" s="182">
        <f t="shared" si="0"/>
        <v>350</v>
      </c>
      <c r="I49" s="95">
        <v>350000</v>
      </c>
    </row>
    <row r="50" spans="1:9" ht="25.5">
      <c r="A50" s="100">
        <f t="shared" si="1"/>
        <v>39</v>
      </c>
      <c r="B50" s="93" t="s">
        <v>484</v>
      </c>
      <c r="C50" s="94" t="s">
        <v>179</v>
      </c>
      <c r="D50" s="94" t="s">
        <v>281</v>
      </c>
      <c r="E50" s="94" t="s">
        <v>991</v>
      </c>
      <c r="F50" s="94" t="s">
        <v>361</v>
      </c>
      <c r="G50" s="95">
        <v>350000</v>
      </c>
      <c r="H50" s="182">
        <f t="shared" si="0"/>
        <v>350</v>
      </c>
      <c r="I50" s="95">
        <v>350000</v>
      </c>
    </row>
    <row r="51" spans="1:9" ht="25.5">
      <c r="A51" s="100">
        <f t="shared" si="1"/>
        <v>40</v>
      </c>
      <c r="B51" s="93" t="s">
        <v>1032</v>
      </c>
      <c r="C51" s="94" t="s">
        <v>179</v>
      </c>
      <c r="D51" s="94" t="s">
        <v>281</v>
      </c>
      <c r="E51" s="94" t="s">
        <v>757</v>
      </c>
      <c r="F51" s="94" t="s">
        <v>72</v>
      </c>
      <c r="G51" s="95">
        <v>530000</v>
      </c>
      <c r="H51" s="182">
        <f t="shared" si="0"/>
        <v>530</v>
      </c>
      <c r="I51" s="95">
        <v>530000</v>
      </c>
    </row>
    <row r="52" spans="1:9" ht="25.5">
      <c r="A52" s="100">
        <f t="shared" si="1"/>
        <v>41</v>
      </c>
      <c r="B52" s="93" t="s">
        <v>484</v>
      </c>
      <c r="C52" s="94" t="s">
        <v>179</v>
      </c>
      <c r="D52" s="94" t="s">
        <v>281</v>
      </c>
      <c r="E52" s="94" t="s">
        <v>757</v>
      </c>
      <c r="F52" s="94" t="s">
        <v>361</v>
      </c>
      <c r="G52" s="95">
        <v>530000</v>
      </c>
      <c r="H52" s="182">
        <f t="shared" si="0"/>
        <v>530</v>
      </c>
      <c r="I52" s="95">
        <v>530000</v>
      </c>
    </row>
    <row r="53" spans="1:9" ht="25.5">
      <c r="A53" s="100">
        <f t="shared" si="1"/>
        <v>42</v>
      </c>
      <c r="B53" s="93" t="s">
        <v>488</v>
      </c>
      <c r="C53" s="94" t="s">
        <v>179</v>
      </c>
      <c r="D53" s="94" t="s">
        <v>281</v>
      </c>
      <c r="E53" s="94" t="s">
        <v>993</v>
      </c>
      <c r="F53" s="94" t="s">
        <v>72</v>
      </c>
      <c r="G53" s="95">
        <v>100000</v>
      </c>
      <c r="H53" s="182">
        <f t="shared" si="0"/>
        <v>100</v>
      </c>
      <c r="I53" s="95">
        <v>100000</v>
      </c>
    </row>
    <row r="54" spans="1:9" ht="25.5">
      <c r="A54" s="100">
        <f t="shared" si="1"/>
        <v>43</v>
      </c>
      <c r="B54" s="93" t="s">
        <v>484</v>
      </c>
      <c r="C54" s="94" t="s">
        <v>179</v>
      </c>
      <c r="D54" s="94" t="s">
        <v>281</v>
      </c>
      <c r="E54" s="94" t="s">
        <v>993</v>
      </c>
      <c r="F54" s="94" t="s">
        <v>361</v>
      </c>
      <c r="G54" s="95">
        <v>100000</v>
      </c>
      <c r="H54" s="182">
        <f t="shared" si="0"/>
        <v>100</v>
      </c>
      <c r="I54" s="95">
        <v>100000</v>
      </c>
    </row>
    <row r="55" spans="1:9" ht="25.5">
      <c r="A55" s="100">
        <f t="shared" si="1"/>
        <v>44</v>
      </c>
      <c r="B55" s="93" t="s">
        <v>489</v>
      </c>
      <c r="C55" s="94" t="s">
        <v>179</v>
      </c>
      <c r="D55" s="94" t="s">
        <v>281</v>
      </c>
      <c r="E55" s="94" t="s">
        <v>758</v>
      </c>
      <c r="F55" s="94" t="s">
        <v>72</v>
      </c>
      <c r="G55" s="95">
        <v>50000</v>
      </c>
      <c r="H55" s="182">
        <f t="shared" si="0"/>
        <v>50</v>
      </c>
      <c r="I55" s="95">
        <v>50000</v>
      </c>
    </row>
    <row r="56" spans="1:9" ht="12.75">
      <c r="A56" s="100">
        <f t="shared" si="1"/>
        <v>45</v>
      </c>
      <c r="B56" s="93" t="s">
        <v>492</v>
      </c>
      <c r="C56" s="94" t="s">
        <v>179</v>
      </c>
      <c r="D56" s="94" t="s">
        <v>281</v>
      </c>
      <c r="E56" s="94" t="s">
        <v>758</v>
      </c>
      <c r="F56" s="94" t="s">
        <v>363</v>
      </c>
      <c r="G56" s="95">
        <v>50000</v>
      </c>
      <c r="H56" s="182">
        <f t="shared" si="0"/>
        <v>50</v>
      </c>
      <c r="I56" s="95">
        <v>50000</v>
      </c>
    </row>
    <row r="57" spans="1:9" ht="12.75">
      <c r="A57" s="100">
        <f t="shared" si="1"/>
        <v>46</v>
      </c>
      <c r="B57" s="93" t="s">
        <v>1204</v>
      </c>
      <c r="C57" s="94" t="s">
        <v>179</v>
      </c>
      <c r="D57" s="94" t="s">
        <v>281</v>
      </c>
      <c r="E57" s="94" t="s">
        <v>1205</v>
      </c>
      <c r="F57" s="94" t="s">
        <v>72</v>
      </c>
      <c r="G57" s="95">
        <v>155000</v>
      </c>
      <c r="H57" s="182">
        <f t="shared" si="0"/>
        <v>155</v>
      </c>
      <c r="I57" s="95">
        <v>155000</v>
      </c>
    </row>
    <row r="58" spans="1:9" ht="25.5">
      <c r="A58" s="100">
        <f t="shared" si="1"/>
        <v>47</v>
      </c>
      <c r="B58" s="93" t="s">
        <v>484</v>
      </c>
      <c r="C58" s="94" t="s">
        <v>179</v>
      </c>
      <c r="D58" s="94" t="s">
        <v>281</v>
      </c>
      <c r="E58" s="94" t="s">
        <v>1205</v>
      </c>
      <c r="F58" s="94" t="s">
        <v>361</v>
      </c>
      <c r="G58" s="95">
        <v>155000</v>
      </c>
      <c r="H58" s="182">
        <f t="shared" si="0"/>
        <v>155</v>
      </c>
      <c r="I58" s="95">
        <v>155000</v>
      </c>
    </row>
    <row r="59" spans="1:9" ht="63.75">
      <c r="A59" s="100">
        <f t="shared" si="1"/>
        <v>48</v>
      </c>
      <c r="B59" s="93" t="s">
        <v>762</v>
      </c>
      <c r="C59" s="94" t="s">
        <v>179</v>
      </c>
      <c r="D59" s="94" t="s">
        <v>281</v>
      </c>
      <c r="E59" s="94" t="s">
        <v>994</v>
      </c>
      <c r="F59" s="94" t="s">
        <v>72</v>
      </c>
      <c r="G59" s="95">
        <v>328000</v>
      </c>
      <c r="H59" s="182">
        <f t="shared" si="0"/>
        <v>328</v>
      </c>
      <c r="I59" s="95">
        <v>328000</v>
      </c>
    </row>
    <row r="60" spans="1:9" ht="25.5">
      <c r="A60" s="100">
        <f t="shared" si="1"/>
        <v>49</v>
      </c>
      <c r="B60" s="93" t="s">
        <v>484</v>
      </c>
      <c r="C60" s="94" t="s">
        <v>179</v>
      </c>
      <c r="D60" s="94" t="s">
        <v>281</v>
      </c>
      <c r="E60" s="94" t="s">
        <v>994</v>
      </c>
      <c r="F60" s="94" t="s">
        <v>361</v>
      </c>
      <c r="G60" s="95">
        <v>328000</v>
      </c>
      <c r="H60" s="182">
        <f t="shared" si="0"/>
        <v>328</v>
      </c>
      <c r="I60" s="95">
        <v>328000</v>
      </c>
    </row>
    <row r="61" spans="1:9" ht="25.5">
      <c r="A61" s="100">
        <f t="shared" si="1"/>
        <v>50</v>
      </c>
      <c r="B61" s="93" t="s">
        <v>490</v>
      </c>
      <c r="C61" s="94" t="s">
        <v>179</v>
      </c>
      <c r="D61" s="94" t="s">
        <v>281</v>
      </c>
      <c r="E61" s="94" t="s">
        <v>760</v>
      </c>
      <c r="F61" s="94" t="s">
        <v>72</v>
      </c>
      <c r="G61" s="95">
        <v>500000</v>
      </c>
      <c r="H61" s="182">
        <f t="shared" si="0"/>
        <v>500</v>
      </c>
      <c r="I61" s="95">
        <v>500000</v>
      </c>
    </row>
    <row r="62" spans="1:9" ht="25.5">
      <c r="A62" s="100">
        <f t="shared" si="1"/>
        <v>51</v>
      </c>
      <c r="B62" s="93" t="s">
        <v>484</v>
      </c>
      <c r="C62" s="94" t="s">
        <v>179</v>
      </c>
      <c r="D62" s="94" t="s">
        <v>281</v>
      </c>
      <c r="E62" s="94" t="s">
        <v>760</v>
      </c>
      <c r="F62" s="94" t="s">
        <v>361</v>
      </c>
      <c r="G62" s="95">
        <v>500000</v>
      </c>
      <c r="H62" s="182">
        <f t="shared" si="0"/>
        <v>500</v>
      </c>
      <c r="I62" s="95">
        <v>500000</v>
      </c>
    </row>
    <row r="63" spans="1:9" ht="38.25">
      <c r="A63" s="100">
        <f t="shared" si="1"/>
        <v>52</v>
      </c>
      <c r="B63" s="93" t="s">
        <v>493</v>
      </c>
      <c r="C63" s="94" t="s">
        <v>179</v>
      </c>
      <c r="D63" s="94" t="s">
        <v>281</v>
      </c>
      <c r="E63" s="94" t="s">
        <v>761</v>
      </c>
      <c r="F63" s="94" t="s">
        <v>72</v>
      </c>
      <c r="G63" s="95">
        <v>1522128</v>
      </c>
      <c r="H63" s="182">
        <f t="shared" si="0"/>
        <v>1522.128</v>
      </c>
      <c r="I63" s="95">
        <v>1522128</v>
      </c>
    </row>
    <row r="64" spans="1:9" ht="12.75">
      <c r="A64" s="100">
        <f t="shared" si="1"/>
        <v>53</v>
      </c>
      <c r="B64" s="93" t="s">
        <v>491</v>
      </c>
      <c r="C64" s="94" t="s">
        <v>179</v>
      </c>
      <c r="D64" s="94" t="s">
        <v>281</v>
      </c>
      <c r="E64" s="94" t="s">
        <v>761</v>
      </c>
      <c r="F64" s="94" t="s">
        <v>362</v>
      </c>
      <c r="G64" s="95">
        <v>1452128</v>
      </c>
      <c r="H64" s="182">
        <f t="shared" si="0"/>
        <v>1452.128</v>
      </c>
      <c r="I64" s="95">
        <v>1452128</v>
      </c>
    </row>
    <row r="65" spans="1:9" ht="25.5">
      <c r="A65" s="100">
        <f t="shared" si="1"/>
        <v>54</v>
      </c>
      <c r="B65" s="93" t="s">
        <v>484</v>
      </c>
      <c r="C65" s="94" t="s">
        <v>179</v>
      </c>
      <c r="D65" s="94" t="s">
        <v>281</v>
      </c>
      <c r="E65" s="94" t="s">
        <v>761</v>
      </c>
      <c r="F65" s="94" t="s">
        <v>361</v>
      </c>
      <c r="G65" s="95">
        <v>70000</v>
      </c>
      <c r="H65" s="182">
        <f t="shared" si="0"/>
        <v>70</v>
      </c>
      <c r="I65" s="95">
        <v>70000</v>
      </c>
    </row>
    <row r="66" spans="1:9" ht="51">
      <c r="A66" s="100">
        <f t="shared" si="1"/>
        <v>55</v>
      </c>
      <c r="B66" s="93" t="s">
        <v>1182</v>
      </c>
      <c r="C66" s="94" t="s">
        <v>179</v>
      </c>
      <c r="D66" s="94" t="s">
        <v>281</v>
      </c>
      <c r="E66" s="94" t="s">
        <v>763</v>
      </c>
      <c r="F66" s="94" t="s">
        <v>72</v>
      </c>
      <c r="G66" s="95">
        <v>9174830</v>
      </c>
      <c r="H66" s="182">
        <f t="shared" si="0"/>
        <v>9174.83</v>
      </c>
      <c r="I66" s="95">
        <v>9174830</v>
      </c>
    </row>
    <row r="67" spans="1:9" ht="25.5">
      <c r="A67" s="100">
        <f t="shared" si="1"/>
        <v>56</v>
      </c>
      <c r="B67" s="93" t="s">
        <v>495</v>
      </c>
      <c r="C67" s="94" t="s">
        <v>179</v>
      </c>
      <c r="D67" s="94" t="s">
        <v>281</v>
      </c>
      <c r="E67" s="94" t="s">
        <v>764</v>
      </c>
      <c r="F67" s="94" t="s">
        <v>72</v>
      </c>
      <c r="G67" s="95">
        <v>150000</v>
      </c>
      <c r="H67" s="182">
        <f t="shared" si="0"/>
        <v>150</v>
      </c>
      <c r="I67" s="95">
        <v>150000</v>
      </c>
    </row>
    <row r="68" spans="1:9" ht="25.5">
      <c r="A68" s="100">
        <f t="shared" si="1"/>
        <v>57</v>
      </c>
      <c r="B68" s="93" t="s">
        <v>484</v>
      </c>
      <c r="C68" s="94" t="s">
        <v>179</v>
      </c>
      <c r="D68" s="94" t="s">
        <v>281</v>
      </c>
      <c r="E68" s="94" t="s">
        <v>764</v>
      </c>
      <c r="F68" s="94" t="s">
        <v>361</v>
      </c>
      <c r="G68" s="95">
        <v>150000</v>
      </c>
      <c r="H68" s="182">
        <f t="shared" si="0"/>
        <v>150</v>
      </c>
      <c r="I68" s="95">
        <v>150000</v>
      </c>
    </row>
    <row r="69" spans="1:9" ht="25.5">
      <c r="A69" s="100">
        <f t="shared" si="1"/>
        <v>58</v>
      </c>
      <c r="B69" s="93" t="s">
        <v>496</v>
      </c>
      <c r="C69" s="94" t="s">
        <v>179</v>
      </c>
      <c r="D69" s="94" t="s">
        <v>281</v>
      </c>
      <c r="E69" s="94" t="s">
        <v>765</v>
      </c>
      <c r="F69" s="94" t="s">
        <v>72</v>
      </c>
      <c r="G69" s="95">
        <v>754773</v>
      </c>
      <c r="H69" s="182">
        <f t="shared" si="0"/>
        <v>754.773</v>
      </c>
      <c r="I69" s="95">
        <v>754773</v>
      </c>
    </row>
    <row r="70" spans="1:9" ht="25.5">
      <c r="A70" s="100">
        <f t="shared" si="1"/>
        <v>59</v>
      </c>
      <c r="B70" s="93" t="s">
        <v>484</v>
      </c>
      <c r="C70" s="94" t="s">
        <v>179</v>
      </c>
      <c r="D70" s="94" t="s">
        <v>281</v>
      </c>
      <c r="E70" s="94" t="s">
        <v>765</v>
      </c>
      <c r="F70" s="94" t="s">
        <v>361</v>
      </c>
      <c r="G70" s="95">
        <v>754773</v>
      </c>
      <c r="H70" s="182">
        <f t="shared" si="0"/>
        <v>754.773</v>
      </c>
      <c r="I70" s="95">
        <v>754773</v>
      </c>
    </row>
    <row r="71" spans="1:9" ht="38.25">
      <c r="A71" s="100">
        <f t="shared" si="1"/>
        <v>60</v>
      </c>
      <c r="B71" s="93" t="s">
        <v>1208</v>
      </c>
      <c r="C71" s="94" t="s">
        <v>179</v>
      </c>
      <c r="D71" s="94" t="s">
        <v>281</v>
      </c>
      <c r="E71" s="94" t="s">
        <v>766</v>
      </c>
      <c r="F71" s="94" t="s">
        <v>72</v>
      </c>
      <c r="G71" s="95">
        <v>4844000</v>
      </c>
      <c r="H71" s="182">
        <f t="shared" si="0"/>
        <v>4844</v>
      </c>
      <c r="I71" s="95">
        <v>4844000</v>
      </c>
    </row>
    <row r="72" spans="1:9" ht="25.5">
      <c r="A72" s="100">
        <f t="shared" si="1"/>
        <v>61</v>
      </c>
      <c r="B72" s="93" t="s">
        <v>484</v>
      </c>
      <c r="C72" s="94" t="s">
        <v>179</v>
      </c>
      <c r="D72" s="94" t="s">
        <v>281</v>
      </c>
      <c r="E72" s="94" t="s">
        <v>766</v>
      </c>
      <c r="F72" s="94" t="s">
        <v>361</v>
      </c>
      <c r="G72" s="95">
        <v>4844000</v>
      </c>
      <c r="H72" s="182">
        <f t="shared" si="0"/>
        <v>4844</v>
      </c>
      <c r="I72" s="95">
        <v>4844000</v>
      </c>
    </row>
    <row r="73" spans="1:9" ht="25.5">
      <c r="A73" s="100">
        <f t="shared" si="1"/>
        <v>62</v>
      </c>
      <c r="B73" s="93" t="s">
        <v>497</v>
      </c>
      <c r="C73" s="94" t="s">
        <v>179</v>
      </c>
      <c r="D73" s="94" t="s">
        <v>281</v>
      </c>
      <c r="E73" s="94" t="s">
        <v>767</v>
      </c>
      <c r="F73" s="94" t="s">
        <v>72</v>
      </c>
      <c r="G73" s="95">
        <v>100000</v>
      </c>
      <c r="H73" s="182">
        <f t="shared" si="0"/>
        <v>100</v>
      </c>
      <c r="I73" s="95">
        <v>100000</v>
      </c>
    </row>
    <row r="74" spans="1:9" ht="25.5">
      <c r="A74" s="100">
        <f t="shared" si="1"/>
        <v>63</v>
      </c>
      <c r="B74" s="93" t="s">
        <v>484</v>
      </c>
      <c r="C74" s="94" t="s">
        <v>179</v>
      </c>
      <c r="D74" s="94" t="s">
        <v>281</v>
      </c>
      <c r="E74" s="94" t="s">
        <v>767</v>
      </c>
      <c r="F74" s="94" t="s">
        <v>361</v>
      </c>
      <c r="G74" s="95">
        <v>100000</v>
      </c>
      <c r="H74" s="182">
        <f t="shared" si="0"/>
        <v>100</v>
      </c>
      <c r="I74" s="95">
        <v>100000</v>
      </c>
    </row>
    <row r="75" spans="1:9" ht="25.5">
      <c r="A75" s="100">
        <f t="shared" si="1"/>
        <v>64</v>
      </c>
      <c r="B75" s="93" t="s">
        <v>1209</v>
      </c>
      <c r="C75" s="94" t="s">
        <v>179</v>
      </c>
      <c r="D75" s="94" t="s">
        <v>281</v>
      </c>
      <c r="E75" s="94" t="s">
        <v>1210</v>
      </c>
      <c r="F75" s="94" t="s">
        <v>72</v>
      </c>
      <c r="G75" s="95">
        <v>1651457</v>
      </c>
      <c r="H75" s="182">
        <f t="shared" si="0"/>
        <v>1651.457</v>
      </c>
      <c r="I75" s="95">
        <v>1651457</v>
      </c>
    </row>
    <row r="76" spans="1:9" ht="25.5">
      <c r="A76" s="100">
        <f t="shared" si="1"/>
        <v>65</v>
      </c>
      <c r="B76" s="93" t="s">
        <v>482</v>
      </c>
      <c r="C76" s="94" t="s">
        <v>179</v>
      </c>
      <c r="D76" s="94" t="s">
        <v>281</v>
      </c>
      <c r="E76" s="94" t="s">
        <v>1210</v>
      </c>
      <c r="F76" s="94" t="s">
        <v>360</v>
      </c>
      <c r="G76" s="95">
        <v>1651457</v>
      </c>
      <c r="H76" s="182">
        <f aca="true" t="shared" si="2" ref="H76:H139">I76/1000</f>
        <v>1651.457</v>
      </c>
      <c r="I76" s="95">
        <v>1651457</v>
      </c>
    </row>
    <row r="77" spans="1:9" ht="51">
      <c r="A77" s="100">
        <f aca="true" t="shared" si="3" ref="A77:A140">1+A76</f>
        <v>66</v>
      </c>
      <c r="B77" s="93" t="s">
        <v>1311</v>
      </c>
      <c r="C77" s="94" t="s">
        <v>179</v>
      </c>
      <c r="D77" s="94" t="s">
        <v>281</v>
      </c>
      <c r="E77" s="94" t="s">
        <v>1312</v>
      </c>
      <c r="F77" s="94" t="s">
        <v>72</v>
      </c>
      <c r="G77" s="95">
        <v>1424600</v>
      </c>
      <c r="H77" s="182">
        <f t="shared" si="2"/>
        <v>1424.6</v>
      </c>
      <c r="I77" s="95">
        <v>1424600</v>
      </c>
    </row>
    <row r="78" spans="1:9" ht="12.75">
      <c r="A78" s="100">
        <f t="shared" si="3"/>
        <v>67</v>
      </c>
      <c r="B78" s="93" t="s">
        <v>542</v>
      </c>
      <c r="C78" s="94" t="s">
        <v>179</v>
      </c>
      <c r="D78" s="94" t="s">
        <v>281</v>
      </c>
      <c r="E78" s="94" t="s">
        <v>1312</v>
      </c>
      <c r="F78" s="94" t="s">
        <v>359</v>
      </c>
      <c r="G78" s="95">
        <v>1424600</v>
      </c>
      <c r="H78" s="182">
        <f t="shared" si="2"/>
        <v>1424.6</v>
      </c>
      <c r="I78" s="95">
        <v>1424600</v>
      </c>
    </row>
    <row r="79" spans="1:9" ht="25.5">
      <c r="A79" s="100">
        <f t="shared" si="3"/>
        <v>68</v>
      </c>
      <c r="B79" s="93" t="s">
        <v>1033</v>
      </c>
      <c r="C79" s="94" t="s">
        <v>179</v>
      </c>
      <c r="D79" s="94" t="s">
        <v>281</v>
      </c>
      <c r="E79" s="94" t="s">
        <v>996</v>
      </c>
      <c r="F79" s="94" t="s">
        <v>72</v>
      </c>
      <c r="G79" s="95">
        <v>250000</v>
      </c>
      <c r="H79" s="182">
        <f t="shared" si="2"/>
        <v>250</v>
      </c>
      <c r="I79" s="95">
        <v>250000</v>
      </c>
    </row>
    <row r="80" spans="1:9" ht="25.5">
      <c r="A80" s="100">
        <f t="shared" si="3"/>
        <v>69</v>
      </c>
      <c r="B80" s="93" t="s">
        <v>484</v>
      </c>
      <c r="C80" s="94" t="s">
        <v>179</v>
      </c>
      <c r="D80" s="94" t="s">
        <v>281</v>
      </c>
      <c r="E80" s="94" t="s">
        <v>996</v>
      </c>
      <c r="F80" s="94" t="s">
        <v>361</v>
      </c>
      <c r="G80" s="95">
        <v>250000</v>
      </c>
      <c r="H80" s="182">
        <f t="shared" si="2"/>
        <v>250</v>
      </c>
      <c r="I80" s="95">
        <v>250000</v>
      </c>
    </row>
    <row r="81" spans="1:9" ht="38.25">
      <c r="A81" s="100">
        <f t="shared" si="3"/>
        <v>70</v>
      </c>
      <c r="B81" s="93" t="s">
        <v>1183</v>
      </c>
      <c r="C81" s="94" t="s">
        <v>179</v>
      </c>
      <c r="D81" s="94" t="s">
        <v>281</v>
      </c>
      <c r="E81" s="94" t="s">
        <v>768</v>
      </c>
      <c r="F81" s="94" t="s">
        <v>72</v>
      </c>
      <c r="G81" s="95">
        <v>106500</v>
      </c>
      <c r="H81" s="182">
        <f t="shared" si="2"/>
        <v>106.5</v>
      </c>
      <c r="I81" s="95">
        <v>106500</v>
      </c>
    </row>
    <row r="82" spans="1:9" ht="38.25">
      <c r="A82" s="100">
        <f t="shared" si="3"/>
        <v>71</v>
      </c>
      <c r="B82" s="93" t="s">
        <v>1184</v>
      </c>
      <c r="C82" s="94" t="s">
        <v>179</v>
      </c>
      <c r="D82" s="94" t="s">
        <v>281</v>
      </c>
      <c r="E82" s="94" t="s">
        <v>769</v>
      </c>
      <c r="F82" s="94" t="s">
        <v>72</v>
      </c>
      <c r="G82" s="95">
        <v>106500</v>
      </c>
      <c r="H82" s="182">
        <f t="shared" si="2"/>
        <v>106.5</v>
      </c>
      <c r="I82" s="95">
        <v>106500</v>
      </c>
    </row>
    <row r="83" spans="1:9" ht="63.75">
      <c r="A83" s="100">
        <f t="shared" si="3"/>
        <v>72</v>
      </c>
      <c r="B83" s="93" t="s">
        <v>620</v>
      </c>
      <c r="C83" s="94" t="s">
        <v>179</v>
      </c>
      <c r="D83" s="94" t="s">
        <v>281</v>
      </c>
      <c r="E83" s="94" t="s">
        <v>770</v>
      </c>
      <c r="F83" s="94" t="s">
        <v>72</v>
      </c>
      <c r="G83" s="95">
        <v>100</v>
      </c>
      <c r="H83" s="182">
        <f t="shared" si="2"/>
        <v>0.1</v>
      </c>
      <c r="I83" s="95">
        <v>100</v>
      </c>
    </row>
    <row r="84" spans="1:9" ht="25.5">
      <c r="A84" s="100">
        <f t="shared" si="3"/>
        <v>73</v>
      </c>
      <c r="B84" s="93" t="s">
        <v>484</v>
      </c>
      <c r="C84" s="94" t="s">
        <v>179</v>
      </c>
      <c r="D84" s="94" t="s">
        <v>281</v>
      </c>
      <c r="E84" s="94" t="s">
        <v>770</v>
      </c>
      <c r="F84" s="94" t="s">
        <v>361</v>
      </c>
      <c r="G84" s="95">
        <v>100</v>
      </c>
      <c r="H84" s="182">
        <f t="shared" si="2"/>
        <v>0.1</v>
      </c>
      <c r="I84" s="95">
        <v>100</v>
      </c>
    </row>
    <row r="85" spans="1:9" ht="38.25">
      <c r="A85" s="100">
        <f t="shared" si="3"/>
        <v>74</v>
      </c>
      <c r="B85" s="93" t="s">
        <v>621</v>
      </c>
      <c r="C85" s="94" t="s">
        <v>179</v>
      </c>
      <c r="D85" s="94" t="s">
        <v>281</v>
      </c>
      <c r="E85" s="94" t="s">
        <v>771</v>
      </c>
      <c r="F85" s="94" t="s">
        <v>72</v>
      </c>
      <c r="G85" s="95">
        <v>106400</v>
      </c>
      <c r="H85" s="182">
        <f t="shared" si="2"/>
        <v>106.4</v>
      </c>
      <c r="I85" s="95">
        <v>106400</v>
      </c>
    </row>
    <row r="86" spans="1:9" ht="25.5">
      <c r="A86" s="100">
        <f t="shared" si="3"/>
        <v>75</v>
      </c>
      <c r="B86" s="93" t="s">
        <v>484</v>
      </c>
      <c r="C86" s="94" t="s">
        <v>179</v>
      </c>
      <c r="D86" s="94" t="s">
        <v>281</v>
      </c>
      <c r="E86" s="94" t="s">
        <v>771</v>
      </c>
      <c r="F86" s="94" t="s">
        <v>361</v>
      </c>
      <c r="G86" s="95">
        <v>106400</v>
      </c>
      <c r="H86" s="182">
        <f t="shared" si="2"/>
        <v>106.4</v>
      </c>
      <c r="I86" s="95">
        <v>106400</v>
      </c>
    </row>
    <row r="87" spans="1:9" ht="25.5">
      <c r="A87" s="100">
        <f t="shared" si="3"/>
        <v>76</v>
      </c>
      <c r="B87" s="93" t="s">
        <v>664</v>
      </c>
      <c r="C87" s="94" t="s">
        <v>179</v>
      </c>
      <c r="D87" s="94" t="s">
        <v>160</v>
      </c>
      <c r="E87" s="94" t="s">
        <v>745</v>
      </c>
      <c r="F87" s="94" t="s">
        <v>72</v>
      </c>
      <c r="G87" s="95">
        <v>15052126</v>
      </c>
      <c r="H87" s="182">
        <f t="shared" si="2"/>
        <v>15052.126</v>
      </c>
      <c r="I87" s="95">
        <v>15052126</v>
      </c>
    </row>
    <row r="88" spans="1:9" ht="38.25">
      <c r="A88" s="100">
        <f t="shared" si="3"/>
        <v>77</v>
      </c>
      <c r="B88" s="93" t="s">
        <v>665</v>
      </c>
      <c r="C88" s="94" t="s">
        <v>179</v>
      </c>
      <c r="D88" s="94" t="s">
        <v>161</v>
      </c>
      <c r="E88" s="94" t="s">
        <v>745</v>
      </c>
      <c r="F88" s="94" t="s">
        <v>72</v>
      </c>
      <c r="G88" s="95">
        <v>11318826</v>
      </c>
      <c r="H88" s="182">
        <f t="shared" si="2"/>
        <v>11318.826</v>
      </c>
      <c r="I88" s="95">
        <v>11318826</v>
      </c>
    </row>
    <row r="89" spans="1:9" ht="38.25">
      <c r="A89" s="100">
        <f t="shared" si="3"/>
        <v>78</v>
      </c>
      <c r="B89" s="93" t="s">
        <v>1183</v>
      </c>
      <c r="C89" s="94" t="s">
        <v>179</v>
      </c>
      <c r="D89" s="94" t="s">
        <v>161</v>
      </c>
      <c r="E89" s="94" t="s">
        <v>768</v>
      </c>
      <c r="F89" s="94" t="s">
        <v>72</v>
      </c>
      <c r="G89" s="95">
        <v>11318826</v>
      </c>
      <c r="H89" s="182">
        <f t="shared" si="2"/>
        <v>11318.826</v>
      </c>
      <c r="I89" s="95">
        <v>11318826</v>
      </c>
    </row>
    <row r="90" spans="1:9" ht="63.75">
      <c r="A90" s="100">
        <f t="shared" si="3"/>
        <v>79</v>
      </c>
      <c r="B90" s="93" t="s">
        <v>1185</v>
      </c>
      <c r="C90" s="94" t="s">
        <v>179</v>
      </c>
      <c r="D90" s="94" t="s">
        <v>161</v>
      </c>
      <c r="E90" s="94" t="s">
        <v>772</v>
      </c>
      <c r="F90" s="94" t="s">
        <v>72</v>
      </c>
      <c r="G90" s="95">
        <v>11318826</v>
      </c>
      <c r="H90" s="182">
        <f t="shared" si="2"/>
        <v>11318.826</v>
      </c>
      <c r="I90" s="95">
        <v>11318826</v>
      </c>
    </row>
    <row r="91" spans="1:9" ht="63.75">
      <c r="A91" s="100">
        <f t="shared" si="3"/>
        <v>80</v>
      </c>
      <c r="B91" s="93" t="s">
        <v>498</v>
      </c>
      <c r="C91" s="94" t="s">
        <v>179</v>
      </c>
      <c r="D91" s="94" t="s">
        <v>161</v>
      </c>
      <c r="E91" s="94" t="s">
        <v>773</v>
      </c>
      <c r="F91" s="94" t="s">
        <v>72</v>
      </c>
      <c r="G91" s="95">
        <v>100000</v>
      </c>
      <c r="H91" s="182">
        <f t="shared" si="2"/>
        <v>100</v>
      </c>
      <c r="I91" s="95">
        <v>100000</v>
      </c>
    </row>
    <row r="92" spans="1:9" ht="25.5">
      <c r="A92" s="100">
        <f t="shared" si="3"/>
        <v>81</v>
      </c>
      <c r="B92" s="93" t="s">
        <v>484</v>
      </c>
      <c r="C92" s="94" t="s">
        <v>179</v>
      </c>
      <c r="D92" s="94" t="s">
        <v>161</v>
      </c>
      <c r="E92" s="94" t="s">
        <v>773</v>
      </c>
      <c r="F92" s="94" t="s">
        <v>361</v>
      </c>
      <c r="G92" s="95">
        <v>100000</v>
      </c>
      <c r="H92" s="182">
        <f t="shared" si="2"/>
        <v>100</v>
      </c>
      <c r="I92" s="95">
        <v>100000</v>
      </c>
    </row>
    <row r="93" spans="1:9" ht="25.5">
      <c r="A93" s="100">
        <f t="shared" si="3"/>
        <v>82</v>
      </c>
      <c r="B93" s="93" t="s">
        <v>499</v>
      </c>
      <c r="C93" s="94" t="s">
        <v>179</v>
      </c>
      <c r="D93" s="94" t="s">
        <v>161</v>
      </c>
      <c r="E93" s="94" t="s">
        <v>774</v>
      </c>
      <c r="F93" s="94" t="s">
        <v>72</v>
      </c>
      <c r="G93" s="95">
        <v>50000</v>
      </c>
      <c r="H93" s="182">
        <f t="shared" si="2"/>
        <v>50</v>
      </c>
      <c r="I93" s="95">
        <v>50000</v>
      </c>
    </row>
    <row r="94" spans="1:9" ht="25.5">
      <c r="A94" s="100">
        <f t="shared" si="3"/>
        <v>83</v>
      </c>
      <c r="B94" s="93" t="s">
        <v>484</v>
      </c>
      <c r="C94" s="94" t="s">
        <v>179</v>
      </c>
      <c r="D94" s="94" t="s">
        <v>161</v>
      </c>
      <c r="E94" s="94" t="s">
        <v>774</v>
      </c>
      <c r="F94" s="94" t="s">
        <v>361</v>
      </c>
      <c r="G94" s="95">
        <v>50000</v>
      </c>
      <c r="H94" s="182">
        <f t="shared" si="2"/>
        <v>50</v>
      </c>
      <c r="I94" s="95">
        <v>50000</v>
      </c>
    </row>
    <row r="95" spans="1:9" ht="25.5">
      <c r="A95" s="100">
        <f t="shared" si="3"/>
        <v>84</v>
      </c>
      <c r="B95" s="93" t="s">
        <v>500</v>
      </c>
      <c r="C95" s="94" t="s">
        <v>179</v>
      </c>
      <c r="D95" s="94" t="s">
        <v>161</v>
      </c>
      <c r="E95" s="94" t="s">
        <v>775</v>
      </c>
      <c r="F95" s="94" t="s">
        <v>72</v>
      </c>
      <c r="G95" s="95">
        <v>50000</v>
      </c>
      <c r="H95" s="182">
        <f t="shared" si="2"/>
        <v>50</v>
      </c>
      <c r="I95" s="95">
        <v>50000</v>
      </c>
    </row>
    <row r="96" spans="1:9" ht="25.5">
      <c r="A96" s="100">
        <f t="shared" si="3"/>
        <v>85</v>
      </c>
      <c r="B96" s="93" t="s">
        <v>484</v>
      </c>
      <c r="C96" s="94" t="s">
        <v>179</v>
      </c>
      <c r="D96" s="94" t="s">
        <v>161</v>
      </c>
      <c r="E96" s="94" t="s">
        <v>775</v>
      </c>
      <c r="F96" s="94" t="s">
        <v>361</v>
      </c>
      <c r="G96" s="95">
        <v>50000</v>
      </c>
      <c r="H96" s="182">
        <f t="shared" si="2"/>
        <v>50</v>
      </c>
      <c r="I96" s="95">
        <v>50000</v>
      </c>
    </row>
    <row r="97" spans="1:9" ht="51">
      <c r="A97" s="100">
        <f t="shared" si="3"/>
        <v>86</v>
      </c>
      <c r="B97" s="93" t="s">
        <v>501</v>
      </c>
      <c r="C97" s="94" t="s">
        <v>179</v>
      </c>
      <c r="D97" s="94" t="s">
        <v>161</v>
      </c>
      <c r="E97" s="94" t="s">
        <v>776</v>
      </c>
      <c r="F97" s="94" t="s">
        <v>72</v>
      </c>
      <c r="G97" s="95">
        <v>50000</v>
      </c>
      <c r="H97" s="182">
        <f t="shared" si="2"/>
        <v>50</v>
      </c>
      <c r="I97" s="95">
        <v>50000</v>
      </c>
    </row>
    <row r="98" spans="1:9" ht="25.5">
      <c r="A98" s="100">
        <f t="shared" si="3"/>
        <v>87</v>
      </c>
      <c r="B98" s="93" t="s">
        <v>484</v>
      </c>
      <c r="C98" s="94" t="s">
        <v>179</v>
      </c>
      <c r="D98" s="94" t="s">
        <v>161</v>
      </c>
      <c r="E98" s="94" t="s">
        <v>776</v>
      </c>
      <c r="F98" s="94" t="s">
        <v>361</v>
      </c>
      <c r="G98" s="95">
        <v>50000</v>
      </c>
      <c r="H98" s="182">
        <f t="shared" si="2"/>
        <v>50</v>
      </c>
      <c r="I98" s="95">
        <v>50000</v>
      </c>
    </row>
    <row r="99" spans="1:9" ht="38.25">
      <c r="A99" s="100">
        <f t="shared" si="3"/>
        <v>88</v>
      </c>
      <c r="B99" s="93" t="s">
        <v>502</v>
      </c>
      <c r="C99" s="94" t="s">
        <v>179</v>
      </c>
      <c r="D99" s="94" t="s">
        <v>161</v>
      </c>
      <c r="E99" s="94" t="s">
        <v>777</v>
      </c>
      <c r="F99" s="94" t="s">
        <v>72</v>
      </c>
      <c r="G99" s="95">
        <v>80000</v>
      </c>
      <c r="H99" s="182">
        <f t="shared" si="2"/>
        <v>80</v>
      </c>
      <c r="I99" s="95">
        <v>80000</v>
      </c>
    </row>
    <row r="100" spans="1:9" ht="25.5">
      <c r="A100" s="100">
        <f t="shared" si="3"/>
        <v>89</v>
      </c>
      <c r="B100" s="93" t="s">
        <v>484</v>
      </c>
      <c r="C100" s="94" t="s">
        <v>179</v>
      </c>
      <c r="D100" s="94" t="s">
        <v>161</v>
      </c>
      <c r="E100" s="94" t="s">
        <v>777</v>
      </c>
      <c r="F100" s="94" t="s">
        <v>361</v>
      </c>
      <c r="G100" s="95">
        <v>80000</v>
      </c>
      <c r="H100" s="182">
        <f t="shared" si="2"/>
        <v>80</v>
      </c>
      <c r="I100" s="95">
        <v>80000</v>
      </c>
    </row>
    <row r="101" spans="1:9" ht="63.75">
      <c r="A101" s="100">
        <f t="shared" si="3"/>
        <v>90</v>
      </c>
      <c r="B101" s="93" t="s">
        <v>503</v>
      </c>
      <c r="C101" s="94" t="s">
        <v>179</v>
      </c>
      <c r="D101" s="94" t="s">
        <v>161</v>
      </c>
      <c r="E101" s="94" t="s">
        <v>778</v>
      </c>
      <c r="F101" s="94" t="s">
        <v>72</v>
      </c>
      <c r="G101" s="95">
        <v>60000</v>
      </c>
      <c r="H101" s="182">
        <f t="shared" si="2"/>
        <v>60</v>
      </c>
      <c r="I101" s="95">
        <v>60000</v>
      </c>
    </row>
    <row r="102" spans="1:9" ht="25.5">
      <c r="A102" s="100">
        <f t="shared" si="3"/>
        <v>91</v>
      </c>
      <c r="B102" s="93" t="s">
        <v>484</v>
      </c>
      <c r="C102" s="94" t="s">
        <v>179</v>
      </c>
      <c r="D102" s="94" t="s">
        <v>161</v>
      </c>
      <c r="E102" s="94" t="s">
        <v>778</v>
      </c>
      <c r="F102" s="94" t="s">
        <v>361</v>
      </c>
      <c r="G102" s="95">
        <v>60000</v>
      </c>
      <c r="H102" s="182">
        <f t="shared" si="2"/>
        <v>60</v>
      </c>
      <c r="I102" s="95">
        <v>60000</v>
      </c>
    </row>
    <row r="103" spans="1:9" ht="12.75">
      <c r="A103" s="100">
        <f t="shared" si="3"/>
        <v>92</v>
      </c>
      <c r="B103" s="93" t="s">
        <v>505</v>
      </c>
      <c r="C103" s="94" t="s">
        <v>179</v>
      </c>
      <c r="D103" s="94" t="s">
        <v>161</v>
      </c>
      <c r="E103" s="94" t="s">
        <v>779</v>
      </c>
      <c r="F103" s="94" t="s">
        <v>72</v>
      </c>
      <c r="G103" s="95">
        <v>60000</v>
      </c>
      <c r="H103" s="182">
        <f t="shared" si="2"/>
        <v>60</v>
      </c>
      <c r="I103" s="95">
        <v>60000</v>
      </c>
    </row>
    <row r="104" spans="1:9" ht="25.5">
      <c r="A104" s="100">
        <f t="shared" si="3"/>
        <v>93</v>
      </c>
      <c r="B104" s="93" t="s">
        <v>484</v>
      </c>
      <c r="C104" s="94" t="s">
        <v>179</v>
      </c>
      <c r="D104" s="94" t="s">
        <v>161</v>
      </c>
      <c r="E104" s="94" t="s">
        <v>779</v>
      </c>
      <c r="F104" s="94" t="s">
        <v>361</v>
      </c>
      <c r="G104" s="95">
        <v>60000</v>
      </c>
      <c r="H104" s="182">
        <f t="shared" si="2"/>
        <v>60</v>
      </c>
      <c r="I104" s="95">
        <v>60000</v>
      </c>
    </row>
    <row r="105" spans="1:9" ht="25.5">
      <c r="A105" s="100">
        <f t="shared" si="3"/>
        <v>94</v>
      </c>
      <c r="B105" s="93" t="s">
        <v>506</v>
      </c>
      <c r="C105" s="94" t="s">
        <v>179</v>
      </c>
      <c r="D105" s="94" t="s">
        <v>161</v>
      </c>
      <c r="E105" s="94" t="s">
        <v>780</v>
      </c>
      <c r="F105" s="94" t="s">
        <v>72</v>
      </c>
      <c r="G105" s="95">
        <v>50000</v>
      </c>
      <c r="H105" s="182">
        <f t="shared" si="2"/>
        <v>50</v>
      </c>
      <c r="I105" s="95">
        <v>50000</v>
      </c>
    </row>
    <row r="106" spans="1:9" ht="25.5">
      <c r="A106" s="100">
        <f t="shared" si="3"/>
        <v>95</v>
      </c>
      <c r="B106" s="93" t="s">
        <v>484</v>
      </c>
      <c r="C106" s="94" t="s">
        <v>179</v>
      </c>
      <c r="D106" s="94" t="s">
        <v>161</v>
      </c>
      <c r="E106" s="94" t="s">
        <v>780</v>
      </c>
      <c r="F106" s="94" t="s">
        <v>361</v>
      </c>
      <c r="G106" s="95">
        <v>50000</v>
      </c>
      <c r="H106" s="182">
        <f t="shared" si="2"/>
        <v>50</v>
      </c>
      <c r="I106" s="95">
        <v>50000</v>
      </c>
    </row>
    <row r="107" spans="1:9" ht="12.75">
      <c r="A107" s="100">
        <f t="shared" si="3"/>
        <v>96</v>
      </c>
      <c r="B107" s="93" t="s">
        <v>507</v>
      </c>
      <c r="C107" s="94" t="s">
        <v>179</v>
      </c>
      <c r="D107" s="94" t="s">
        <v>161</v>
      </c>
      <c r="E107" s="94" t="s">
        <v>781</v>
      </c>
      <c r="F107" s="94" t="s">
        <v>72</v>
      </c>
      <c r="G107" s="95">
        <v>30000</v>
      </c>
      <c r="H107" s="182">
        <f t="shared" si="2"/>
        <v>30</v>
      </c>
      <c r="I107" s="95">
        <v>30000</v>
      </c>
    </row>
    <row r="108" spans="1:9" ht="25.5">
      <c r="A108" s="100">
        <f t="shared" si="3"/>
        <v>97</v>
      </c>
      <c r="B108" s="93" t="s">
        <v>484</v>
      </c>
      <c r="C108" s="94" t="s">
        <v>179</v>
      </c>
      <c r="D108" s="94" t="s">
        <v>161</v>
      </c>
      <c r="E108" s="94" t="s">
        <v>781</v>
      </c>
      <c r="F108" s="94" t="s">
        <v>361</v>
      </c>
      <c r="G108" s="95">
        <v>30000</v>
      </c>
      <c r="H108" s="182">
        <f t="shared" si="2"/>
        <v>30</v>
      </c>
      <c r="I108" s="95">
        <v>30000</v>
      </c>
    </row>
    <row r="109" spans="1:9" ht="25.5">
      <c r="A109" s="100">
        <f t="shared" si="3"/>
        <v>98</v>
      </c>
      <c r="B109" s="93" t="s">
        <v>508</v>
      </c>
      <c r="C109" s="94" t="s">
        <v>179</v>
      </c>
      <c r="D109" s="94" t="s">
        <v>161</v>
      </c>
      <c r="E109" s="94" t="s">
        <v>782</v>
      </c>
      <c r="F109" s="94" t="s">
        <v>72</v>
      </c>
      <c r="G109" s="95">
        <v>171490</v>
      </c>
      <c r="H109" s="182">
        <f t="shared" si="2"/>
        <v>171.49</v>
      </c>
      <c r="I109" s="95">
        <v>171490</v>
      </c>
    </row>
    <row r="110" spans="1:9" ht="25.5">
      <c r="A110" s="100">
        <f t="shared" si="3"/>
        <v>99</v>
      </c>
      <c r="B110" s="93" t="s">
        <v>484</v>
      </c>
      <c r="C110" s="94" t="s">
        <v>179</v>
      </c>
      <c r="D110" s="94" t="s">
        <v>161</v>
      </c>
      <c r="E110" s="94" t="s">
        <v>782</v>
      </c>
      <c r="F110" s="94" t="s">
        <v>361</v>
      </c>
      <c r="G110" s="95">
        <v>171490</v>
      </c>
      <c r="H110" s="182">
        <f t="shared" si="2"/>
        <v>171.49</v>
      </c>
      <c r="I110" s="95">
        <v>171490</v>
      </c>
    </row>
    <row r="111" spans="1:9" ht="12.75">
      <c r="A111" s="100">
        <f t="shared" si="3"/>
        <v>100</v>
      </c>
      <c r="B111" s="93" t="s">
        <v>509</v>
      </c>
      <c r="C111" s="94" t="s">
        <v>179</v>
      </c>
      <c r="D111" s="94" t="s">
        <v>161</v>
      </c>
      <c r="E111" s="94" t="s">
        <v>783</v>
      </c>
      <c r="F111" s="94" t="s">
        <v>72</v>
      </c>
      <c r="G111" s="95">
        <v>10617336</v>
      </c>
      <c r="H111" s="182">
        <f t="shared" si="2"/>
        <v>10617.336</v>
      </c>
      <c r="I111" s="95">
        <v>10617336</v>
      </c>
    </row>
    <row r="112" spans="1:9" ht="12.75">
      <c r="A112" s="100">
        <f t="shared" si="3"/>
        <v>101</v>
      </c>
      <c r="B112" s="93" t="s">
        <v>491</v>
      </c>
      <c r="C112" s="94" t="s">
        <v>179</v>
      </c>
      <c r="D112" s="94" t="s">
        <v>161</v>
      </c>
      <c r="E112" s="94" t="s">
        <v>783</v>
      </c>
      <c r="F112" s="94" t="s">
        <v>362</v>
      </c>
      <c r="G112" s="95">
        <v>8827106</v>
      </c>
      <c r="H112" s="182">
        <f t="shared" si="2"/>
        <v>8827.106</v>
      </c>
      <c r="I112" s="95">
        <v>8827106</v>
      </c>
    </row>
    <row r="113" spans="1:9" ht="25.5">
      <c r="A113" s="100">
        <f t="shared" si="3"/>
        <v>102</v>
      </c>
      <c r="B113" s="93" t="s">
        <v>484</v>
      </c>
      <c r="C113" s="94" t="s">
        <v>179</v>
      </c>
      <c r="D113" s="94" t="s">
        <v>161</v>
      </c>
      <c r="E113" s="94" t="s">
        <v>783</v>
      </c>
      <c r="F113" s="94" t="s">
        <v>361</v>
      </c>
      <c r="G113" s="95">
        <v>1680230</v>
      </c>
      <c r="H113" s="182">
        <f t="shared" si="2"/>
        <v>1680.23</v>
      </c>
      <c r="I113" s="95">
        <v>1680230</v>
      </c>
    </row>
    <row r="114" spans="1:9" ht="12.75">
      <c r="A114" s="100">
        <f t="shared" si="3"/>
        <v>103</v>
      </c>
      <c r="B114" s="93" t="s">
        <v>492</v>
      </c>
      <c r="C114" s="94" t="s">
        <v>179</v>
      </c>
      <c r="D114" s="94" t="s">
        <v>161</v>
      </c>
      <c r="E114" s="94" t="s">
        <v>783</v>
      </c>
      <c r="F114" s="94" t="s">
        <v>363</v>
      </c>
      <c r="G114" s="95">
        <v>110000</v>
      </c>
      <c r="H114" s="182">
        <f t="shared" si="2"/>
        <v>110</v>
      </c>
      <c r="I114" s="95">
        <v>110000</v>
      </c>
    </row>
    <row r="115" spans="1:9" ht="12.75">
      <c r="A115" s="100">
        <f t="shared" si="3"/>
        <v>104</v>
      </c>
      <c r="B115" s="93" t="s">
        <v>1186</v>
      </c>
      <c r="C115" s="94" t="s">
        <v>179</v>
      </c>
      <c r="D115" s="94" t="s">
        <v>1187</v>
      </c>
      <c r="E115" s="94" t="s">
        <v>745</v>
      </c>
      <c r="F115" s="94" t="s">
        <v>72</v>
      </c>
      <c r="G115" s="95">
        <v>2210000</v>
      </c>
      <c r="H115" s="182">
        <f t="shared" si="2"/>
        <v>2210</v>
      </c>
      <c r="I115" s="95">
        <v>2210000</v>
      </c>
    </row>
    <row r="116" spans="1:9" ht="38.25">
      <c r="A116" s="100">
        <f t="shared" si="3"/>
        <v>105</v>
      </c>
      <c r="B116" s="93" t="s">
        <v>1183</v>
      </c>
      <c r="C116" s="94" t="s">
        <v>179</v>
      </c>
      <c r="D116" s="94" t="s">
        <v>1187</v>
      </c>
      <c r="E116" s="94" t="s">
        <v>768</v>
      </c>
      <c r="F116" s="94" t="s">
        <v>72</v>
      </c>
      <c r="G116" s="95">
        <v>2210000</v>
      </c>
      <c r="H116" s="182">
        <f t="shared" si="2"/>
        <v>2210</v>
      </c>
      <c r="I116" s="95">
        <v>2210000</v>
      </c>
    </row>
    <row r="117" spans="1:9" ht="63.75">
      <c r="A117" s="100">
        <f t="shared" si="3"/>
        <v>106</v>
      </c>
      <c r="B117" s="93" t="s">
        <v>1185</v>
      </c>
      <c r="C117" s="94" t="s">
        <v>179</v>
      </c>
      <c r="D117" s="94" t="s">
        <v>1187</v>
      </c>
      <c r="E117" s="94" t="s">
        <v>772</v>
      </c>
      <c r="F117" s="94" t="s">
        <v>72</v>
      </c>
      <c r="G117" s="95">
        <v>2210000</v>
      </c>
      <c r="H117" s="182">
        <f t="shared" si="2"/>
        <v>2210</v>
      </c>
      <c r="I117" s="95">
        <v>2210000</v>
      </c>
    </row>
    <row r="118" spans="1:9" ht="25.5">
      <c r="A118" s="100">
        <f t="shared" si="3"/>
        <v>107</v>
      </c>
      <c r="B118" s="93" t="s">
        <v>1211</v>
      </c>
      <c r="C118" s="94" t="s">
        <v>179</v>
      </c>
      <c r="D118" s="94" t="s">
        <v>1187</v>
      </c>
      <c r="E118" s="94" t="s">
        <v>1212</v>
      </c>
      <c r="F118" s="94" t="s">
        <v>72</v>
      </c>
      <c r="G118" s="95">
        <v>2210000</v>
      </c>
      <c r="H118" s="182">
        <f t="shared" si="2"/>
        <v>2210</v>
      </c>
      <c r="I118" s="95">
        <v>2210000</v>
      </c>
    </row>
    <row r="119" spans="1:9" ht="12.75">
      <c r="A119" s="100">
        <f t="shared" si="3"/>
        <v>108</v>
      </c>
      <c r="B119" s="93" t="s">
        <v>542</v>
      </c>
      <c r="C119" s="94" t="s">
        <v>179</v>
      </c>
      <c r="D119" s="94" t="s">
        <v>1187</v>
      </c>
      <c r="E119" s="94" t="s">
        <v>1212</v>
      </c>
      <c r="F119" s="94" t="s">
        <v>359</v>
      </c>
      <c r="G119" s="95">
        <v>2210000</v>
      </c>
      <c r="H119" s="182">
        <f t="shared" si="2"/>
        <v>2210</v>
      </c>
      <c r="I119" s="95">
        <v>2210000</v>
      </c>
    </row>
    <row r="120" spans="1:9" ht="25.5">
      <c r="A120" s="100">
        <f t="shared" si="3"/>
        <v>109</v>
      </c>
      <c r="B120" s="93" t="s">
        <v>666</v>
      </c>
      <c r="C120" s="94" t="s">
        <v>179</v>
      </c>
      <c r="D120" s="94" t="s">
        <v>282</v>
      </c>
      <c r="E120" s="94" t="s">
        <v>745</v>
      </c>
      <c r="F120" s="94" t="s">
        <v>72</v>
      </c>
      <c r="G120" s="95">
        <v>1523300</v>
      </c>
      <c r="H120" s="182">
        <f t="shared" si="2"/>
        <v>1523.3</v>
      </c>
      <c r="I120" s="95">
        <v>1523300</v>
      </c>
    </row>
    <row r="121" spans="1:9" ht="38.25">
      <c r="A121" s="100">
        <f t="shared" si="3"/>
        <v>110</v>
      </c>
      <c r="B121" s="93" t="s">
        <v>1183</v>
      </c>
      <c r="C121" s="94" t="s">
        <v>179</v>
      </c>
      <c r="D121" s="94" t="s">
        <v>282</v>
      </c>
      <c r="E121" s="94" t="s">
        <v>768</v>
      </c>
      <c r="F121" s="94" t="s">
        <v>72</v>
      </c>
      <c r="G121" s="95">
        <v>1523300</v>
      </c>
      <c r="H121" s="182">
        <f t="shared" si="2"/>
        <v>1523.3</v>
      </c>
      <c r="I121" s="95">
        <v>1523300</v>
      </c>
    </row>
    <row r="122" spans="1:9" ht="63.75">
      <c r="A122" s="100">
        <f t="shared" si="3"/>
        <v>111</v>
      </c>
      <c r="B122" s="93" t="s">
        <v>1185</v>
      </c>
      <c r="C122" s="94" t="s">
        <v>179</v>
      </c>
      <c r="D122" s="94" t="s">
        <v>282</v>
      </c>
      <c r="E122" s="94" t="s">
        <v>772</v>
      </c>
      <c r="F122" s="94" t="s">
        <v>72</v>
      </c>
      <c r="G122" s="95">
        <v>1012000</v>
      </c>
      <c r="H122" s="182">
        <f t="shared" si="2"/>
        <v>1012</v>
      </c>
      <c r="I122" s="95">
        <v>1012000</v>
      </c>
    </row>
    <row r="123" spans="1:9" ht="25.5">
      <c r="A123" s="100">
        <f t="shared" si="3"/>
        <v>112</v>
      </c>
      <c r="B123" s="93" t="s">
        <v>499</v>
      </c>
      <c r="C123" s="94" t="s">
        <v>179</v>
      </c>
      <c r="D123" s="94" t="s">
        <v>282</v>
      </c>
      <c r="E123" s="94" t="s">
        <v>774</v>
      </c>
      <c r="F123" s="94" t="s">
        <v>72</v>
      </c>
      <c r="G123" s="95">
        <v>1012000</v>
      </c>
      <c r="H123" s="182">
        <f t="shared" si="2"/>
        <v>1012</v>
      </c>
      <c r="I123" s="95">
        <v>1012000</v>
      </c>
    </row>
    <row r="124" spans="1:9" ht="12.75">
      <c r="A124" s="100">
        <f t="shared" si="3"/>
        <v>113</v>
      </c>
      <c r="B124" s="93" t="s">
        <v>491</v>
      </c>
      <c r="C124" s="94" t="s">
        <v>179</v>
      </c>
      <c r="D124" s="94" t="s">
        <v>282</v>
      </c>
      <c r="E124" s="94" t="s">
        <v>774</v>
      </c>
      <c r="F124" s="94" t="s">
        <v>362</v>
      </c>
      <c r="G124" s="95">
        <v>1001952</v>
      </c>
      <c r="H124" s="182">
        <f t="shared" si="2"/>
        <v>1001.952</v>
      </c>
      <c r="I124" s="95">
        <v>1001952</v>
      </c>
    </row>
    <row r="125" spans="1:9" ht="25.5">
      <c r="A125" s="100">
        <f t="shared" si="3"/>
        <v>114</v>
      </c>
      <c r="B125" s="93" t="s">
        <v>484</v>
      </c>
      <c r="C125" s="94" t="s">
        <v>179</v>
      </c>
      <c r="D125" s="94" t="s">
        <v>282</v>
      </c>
      <c r="E125" s="94" t="s">
        <v>774</v>
      </c>
      <c r="F125" s="94" t="s">
        <v>361</v>
      </c>
      <c r="G125" s="95">
        <v>10048</v>
      </c>
      <c r="H125" s="182">
        <f t="shared" si="2"/>
        <v>10.048</v>
      </c>
      <c r="I125" s="95">
        <v>10048</v>
      </c>
    </row>
    <row r="126" spans="1:9" ht="38.25">
      <c r="A126" s="100">
        <f t="shared" si="3"/>
        <v>115</v>
      </c>
      <c r="B126" s="93" t="s">
        <v>1188</v>
      </c>
      <c r="C126" s="94" t="s">
        <v>179</v>
      </c>
      <c r="D126" s="94" t="s">
        <v>282</v>
      </c>
      <c r="E126" s="94" t="s">
        <v>784</v>
      </c>
      <c r="F126" s="94" t="s">
        <v>72</v>
      </c>
      <c r="G126" s="95">
        <v>200000</v>
      </c>
      <c r="H126" s="182">
        <f t="shared" si="2"/>
        <v>200</v>
      </c>
      <c r="I126" s="95">
        <v>200000</v>
      </c>
    </row>
    <row r="127" spans="1:9" ht="27.75" customHeight="1">
      <c r="A127" s="100">
        <f t="shared" si="3"/>
        <v>116</v>
      </c>
      <c r="B127" s="93" t="s">
        <v>1213</v>
      </c>
      <c r="C127" s="94" t="s">
        <v>179</v>
      </c>
      <c r="D127" s="94" t="s">
        <v>282</v>
      </c>
      <c r="E127" s="94" t="s">
        <v>785</v>
      </c>
      <c r="F127" s="94" t="s">
        <v>72</v>
      </c>
      <c r="G127" s="95">
        <v>125000</v>
      </c>
      <c r="H127" s="182">
        <f t="shared" si="2"/>
        <v>125</v>
      </c>
      <c r="I127" s="95">
        <v>125000</v>
      </c>
    </row>
    <row r="128" spans="1:9" ht="25.5">
      <c r="A128" s="100">
        <f t="shared" si="3"/>
        <v>117</v>
      </c>
      <c r="B128" s="93" t="s">
        <v>484</v>
      </c>
      <c r="C128" s="94" t="s">
        <v>179</v>
      </c>
      <c r="D128" s="94" t="s">
        <v>282</v>
      </c>
      <c r="E128" s="94" t="s">
        <v>785</v>
      </c>
      <c r="F128" s="94" t="s">
        <v>361</v>
      </c>
      <c r="G128" s="95">
        <v>125000</v>
      </c>
      <c r="H128" s="182">
        <f t="shared" si="2"/>
        <v>125</v>
      </c>
      <c r="I128" s="95">
        <v>125000</v>
      </c>
    </row>
    <row r="129" spans="1:9" ht="89.25">
      <c r="A129" s="100">
        <f t="shared" si="3"/>
        <v>118</v>
      </c>
      <c r="B129" s="93" t="s">
        <v>1214</v>
      </c>
      <c r="C129" s="94" t="s">
        <v>179</v>
      </c>
      <c r="D129" s="94" t="s">
        <v>282</v>
      </c>
      <c r="E129" s="94" t="s">
        <v>786</v>
      </c>
      <c r="F129" s="94" t="s">
        <v>72</v>
      </c>
      <c r="G129" s="95">
        <v>75000</v>
      </c>
      <c r="H129" s="182">
        <f t="shared" si="2"/>
        <v>75</v>
      </c>
      <c r="I129" s="95">
        <v>75000</v>
      </c>
    </row>
    <row r="130" spans="1:9" ht="25.5">
      <c r="A130" s="100">
        <f t="shared" si="3"/>
        <v>119</v>
      </c>
      <c r="B130" s="93" t="s">
        <v>484</v>
      </c>
      <c r="C130" s="94" t="s">
        <v>179</v>
      </c>
      <c r="D130" s="94" t="s">
        <v>282</v>
      </c>
      <c r="E130" s="94" t="s">
        <v>786</v>
      </c>
      <c r="F130" s="94" t="s">
        <v>361</v>
      </c>
      <c r="G130" s="95">
        <v>75000</v>
      </c>
      <c r="H130" s="182">
        <f t="shared" si="2"/>
        <v>75</v>
      </c>
      <c r="I130" s="95">
        <v>75000</v>
      </c>
    </row>
    <row r="131" spans="1:9" ht="38.25">
      <c r="A131" s="100">
        <f t="shared" si="3"/>
        <v>120</v>
      </c>
      <c r="B131" s="93" t="s">
        <v>1184</v>
      </c>
      <c r="C131" s="94" t="s">
        <v>179</v>
      </c>
      <c r="D131" s="94" t="s">
        <v>282</v>
      </c>
      <c r="E131" s="94" t="s">
        <v>769</v>
      </c>
      <c r="F131" s="94" t="s">
        <v>72</v>
      </c>
      <c r="G131" s="95">
        <v>311300</v>
      </c>
      <c r="H131" s="182">
        <f t="shared" si="2"/>
        <v>311.3</v>
      </c>
      <c r="I131" s="95">
        <v>311300</v>
      </c>
    </row>
    <row r="132" spans="1:9" ht="102">
      <c r="A132" s="100">
        <f t="shared" si="3"/>
        <v>121</v>
      </c>
      <c r="B132" s="93" t="s">
        <v>1215</v>
      </c>
      <c r="C132" s="94" t="s">
        <v>179</v>
      </c>
      <c r="D132" s="94" t="s">
        <v>282</v>
      </c>
      <c r="E132" s="94" t="s">
        <v>787</v>
      </c>
      <c r="F132" s="94" t="s">
        <v>72</v>
      </c>
      <c r="G132" s="95">
        <v>100300</v>
      </c>
      <c r="H132" s="182">
        <f t="shared" si="2"/>
        <v>100.3</v>
      </c>
      <c r="I132" s="95">
        <v>100300</v>
      </c>
    </row>
    <row r="133" spans="1:9" ht="25.5">
      <c r="A133" s="100">
        <f t="shared" si="3"/>
        <v>122</v>
      </c>
      <c r="B133" s="93" t="s">
        <v>484</v>
      </c>
      <c r="C133" s="94" t="s">
        <v>179</v>
      </c>
      <c r="D133" s="94" t="s">
        <v>282</v>
      </c>
      <c r="E133" s="94" t="s">
        <v>787</v>
      </c>
      <c r="F133" s="94" t="s">
        <v>361</v>
      </c>
      <c r="G133" s="95">
        <v>100300</v>
      </c>
      <c r="H133" s="182">
        <f t="shared" si="2"/>
        <v>100.3</v>
      </c>
      <c r="I133" s="95">
        <v>100300</v>
      </c>
    </row>
    <row r="134" spans="1:9" ht="63.75">
      <c r="A134" s="100">
        <f t="shared" si="3"/>
        <v>123</v>
      </c>
      <c r="B134" s="93" t="s">
        <v>1216</v>
      </c>
      <c r="C134" s="94" t="s">
        <v>179</v>
      </c>
      <c r="D134" s="94" t="s">
        <v>282</v>
      </c>
      <c r="E134" s="94" t="s">
        <v>788</v>
      </c>
      <c r="F134" s="94" t="s">
        <v>72</v>
      </c>
      <c r="G134" s="95">
        <v>97000</v>
      </c>
      <c r="H134" s="182">
        <f t="shared" si="2"/>
        <v>97</v>
      </c>
      <c r="I134" s="95">
        <v>97000</v>
      </c>
    </row>
    <row r="135" spans="1:9" ht="25.5">
      <c r="A135" s="100">
        <f t="shared" si="3"/>
        <v>124</v>
      </c>
      <c r="B135" s="93" t="s">
        <v>484</v>
      </c>
      <c r="C135" s="94" t="s">
        <v>179</v>
      </c>
      <c r="D135" s="94" t="s">
        <v>282</v>
      </c>
      <c r="E135" s="94" t="s">
        <v>788</v>
      </c>
      <c r="F135" s="94" t="s">
        <v>361</v>
      </c>
      <c r="G135" s="95">
        <v>97000</v>
      </c>
      <c r="H135" s="182">
        <f t="shared" si="2"/>
        <v>97</v>
      </c>
      <c r="I135" s="95">
        <v>97000</v>
      </c>
    </row>
    <row r="136" spans="1:9" ht="102">
      <c r="A136" s="100">
        <f t="shared" si="3"/>
        <v>125</v>
      </c>
      <c r="B136" s="93" t="s">
        <v>1217</v>
      </c>
      <c r="C136" s="94" t="s">
        <v>179</v>
      </c>
      <c r="D136" s="94" t="s">
        <v>282</v>
      </c>
      <c r="E136" s="94" t="s">
        <v>789</v>
      </c>
      <c r="F136" s="94" t="s">
        <v>72</v>
      </c>
      <c r="G136" s="95">
        <v>114000</v>
      </c>
      <c r="H136" s="182">
        <f t="shared" si="2"/>
        <v>114</v>
      </c>
      <c r="I136" s="95">
        <v>114000</v>
      </c>
    </row>
    <row r="137" spans="1:9" ht="25.5">
      <c r="A137" s="100">
        <f t="shared" si="3"/>
        <v>126</v>
      </c>
      <c r="B137" s="93" t="s">
        <v>484</v>
      </c>
      <c r="C137" s="94" t="s">
        <v>179</v>
      </c>
      <c r="D137" s="94" t="s">
        <v>282</v>
      </c>
      <c r="E137" s="94" t="s">
        <v>789</v>
      </c>
      <c r="F137" s="94" t="s">
        <v>361</v>
      </c>
      <c r="G137" s="95">
        <v>114000</v>
      </c>
      <c r="H137" s="182">
        <f t="shared" si="2"/>
        <v>114</v>
      </c>
      <c r="I137" s="95">
        <v>114000</v>
      </c>
    </row>
    <row r="138" spans="1:9" ht="12.75">
      <c r="A138" s="100">
        <f t="shared" si="3"/>
        <v>127</v>
      </c>
      <c r="B138" s="93" t="s">
        <v>667</v>
      </c>
      <c r="C138" s="94" t="s">
        <v>179</v>
      </c>
      <c r="D138" s="94" t="s">
        <v>162</v>
      </c>
      <c r="E138" s="94" t="s">
        <v>745</v>
      </c>
      <c r="F138" s="94" t="s">
        <v>72</v>
      </c>
      <c r="G138" s="95">
        <v>32554004</v>
      </c>
      <c r="H138" s="182">
        <f t="shared" si="2"/>
        <v>32554.004</v>
      </c>
      <c r="I138" s="95">
        <v>32554004</v>
      </c>
    </row>
    <row r="139" spans="1:9" ht="13.5" customHeight="1">
      <c r="A139" s="100">
        <f t="shared" si="3"/>
        <v>128</v>
      </c>
      <c r="B139" s="93" t="s">
        <v>668</v>
      </c>
      <c r="C139" s="94" t="s">
        <v>179</v>
      </c>
      <c r="D139" s="94" t="s">
        <v>163</v>
      </c>
      <c r="E139" s="94" t="s">
        <v>745</v>
      </c>
      <c r="F139" s="94" t="s">
        <v>72</v>
      </c>
      <c r="G139" s="95">
        <v>2033600</v>
      </c>
      <c r="H139" s="182">
        <f t="shared" si="2"/>
        <v>2033.6</v>
      </c>
      <c r="I139" s="95">
        <v>2033600</v>
      </c>
    </row>
    <row r="140" spans="1:9" ht="38.25">
      <c r="A140" s="100">
        <f t="shared" si="3"/>
        <v>129</v>
      </c>
      <c r="B140" s="93" t="s">
        <v>1189</v>
      </c>
      <c r="C140" s="94" t="s">
        <v>179</v>
      </c>
      <c r="D140" s="94" t="s">
        <v>163</v>
      </c>
      <c r="E140" s="94" t="s">
        <v>790</v>
      </c>
      <c r="F140" s="94" t="s">
        <v>72</v>
      </c>
      <c r="G140" s="95">
        <v>1362000</v>
      </c>
      <c r="H140" s="182">
        <f aca="true" t="shared" si="4" ref="H140:H203">I140/1000</f>
        <v>1362</v>
      </c>
      <c r="I140" s="95">
        <v>1362000</v>
      </c>
    </row>
    <row r="141" spans="1:9" ht="38.25">
      <c r="A141" s="100">
        <f aca="true" t="shared" si="5" ref="A141:A204">1+A140</f>
        <v>130</v>
      </c>
      <c r="B141" s="93" t="s">
        <v>510</v>
      </c>
      <c r="C141" s="94" t="s">
        <v>179</v>
      </c>
      <c r="D141" s="94" t="s">
        <v>163</v>
      </c>
      <c r="E141" s="94" t="s">
        <v>791</v>
      </c>
      <c r="F141" s="94" t="s">
        <v>72</v>
      </c>
      <c r="G141" s="95">
        <v>1362000</v>
      </c>
      <c r="H141" s="182">
        <f t="shared" si="4"/>
        <v>1362</v>
      </c>
      <c r="I141" s="95">
        <v>1362000</v>
      </c>
    </row>
    <row r="142" spans="1:9" ht="25.5">
      <c r="A142" s="100">
        <f t="shared" si="5"/>
        <v>131</v>
      </c>
      <c r="B142" s="93" t="s">
        <v>511</v>
      </c>
      <c r="C142" s="94" t="s">
        <v>179</v>
      </c>
      <c r="D142" s="94" t="s">
        <v>163</v>
      </c>
      <c r="E142" s="94" t="s">
        <v>792</v>
      </c>
      <c r="F142" s="94" t="s">
        <v>72</v>
      </c>
      <c r="G142" s="95">
        <v>40000</v>
      </c>
      <c r="H142" s="182">
        <f t="shared" si="4"/>
        <v>40</v>
      </c>
      <c r="I142" s="95">
        <v>40000</v>
      </c>
    </row>
    <row r="143" spans="1:9" ht="12.75">
      <c r="A143" s="100">
        <f t="shared" si="5"/>
        <v>132</v>
      </c>
      <c r="B143" s="93" t="s">
        <v>755</v>
      </c>
      <c r="C143" s="94" t="s">
        <v>179</v>
      </c>
      <c r="D143" s="94" t="s">
        <v>163</v>
      </c>
      <c r="E143" s="94" t="s">
        <v>792</v>
      </c>
      <c r="F143" s="94" t="s">
        <v>756</v>
      </c>
      <c r="G143" s="95">
        <v>40000</v>
      </c>
      <c r="H143" s="182">
        <f t="shared" si="4"/>
        <v>40</v>
      </c>
      <c r="I143" s="95">
        <v>40000</v>
      </c>
    </row>
    <row r="144" spans="1:9" ht="38.25">
      <c r="A144" s="100">
        <f t="shared" si="5"/>
        <v>133</v>
      </c>
      <c r="B144" s="93" t="s">
        <v>513</v>
      </c>
      <c r="C144" s="94" t="s">
        <v>179</v>
      </c>
      <c r="D144" s="94" t="s">
        <v>163</v>
      </c>
      <c r="E144" s="94" t="s">
        <v>793</v>
      </c>
      <c r="F144" s="94" t="s">
        <v>72</v>
      </c>
      <c r="G144" s="95">
        <v>100000</v>
      </c>
      <c r="H144" s="182">
        <f t="shared" si="4"/>
        <v>100</v>
      </c>
      <c r="I144" s="95">
        <v>100000</v>
      </c>
    </row>
    <row r="145" spans="1:9" ht="25.5">
      <c r="A145" s="100">
        <f t="shared" si="5"/>
        <v>134</v>
      </c>
      <c r="B145" s="93" t="s">
        <v>484</v>
      </c>
      <c r="C145" s="94" t="s">
        <v>179</v>
      </c>
      <c r="D145" s="94" t="s">
        <v>163</v>
      </c>
      <c r="E145" s="94" t="s">
        <v>793</v>
      </c>
      <c r="F145" s="94" t="s">
        <v>361</v>
      </c>
      <c r="G145" s="95">
        <v>82500</v>
      </c>
      <c r="H145" s="182">
        <f t="shared" si="4"/>
        <v>82.5</v>
      </c>
      <c r="I145" s="95">
        <v>82500</v>
      </c>
    </row>
    <row r="146" spans="1:9" ht="12.75">
      <c r="A146" s="100">
        <f t="shared" si="5"/>
        <v>135</v>
      </c>
      <c r="B146" s="93" t="s">
        <v>755</v>
      </c>
      <c r="C146" s="94" t="s">
        <v>179</v>
      </c>
      <c r="D146" s="94" t="s">
        <v>163</v>
      </c>
      <c r="E146" s="94" t="s">
        <v>793</v>
      </c>
      <c r="F146" s="94" t="s">
        <v>756</v>
      </c>
      <c r="G146" s="95">
        <v>17500</v>
      </c>
      <c r="H146" s="182">
        <f t="shared" si="4"/>
        <v>17.5</v>
      </c>
      <c r="I146" s="95">
        <v>17500</v>
      </c>
    </row>
    <row r="147" spans="1:9" ht="25.5">
      <c r="A147" s="100">
        <f t="shared" si="5"/>
        <v>136</v>
      </c>
      <c r="B147" s="93" t="s">
        <v>514</v>
      </c>
      <c r="C147" s="94" t="s">
        <v>179</v>
      </c>
      <c r="D147" s="94" t="s">
        <v>163</v>
      </c>
      <c r="E147" s="94" t="s">
        <v>794</v>
      </c>
      <c r="F147" s="94" t="s">
        <v>72</v>
      </c>
      <c r="G147" s="95">
        <v>400000</v>
      </c>
      <c r="H147" s="182">
        <f t="shared" si="4"/>
        <v>400</v>
      </c>
      <c r="I147" s="95">
        <v>400000</v>
      </c>
    </row>
    <row r="148" spans="1:9" ht="38.25">
      <c r="A148" s="100">
        <f t="shared" si="5"/>
        <v>137</v>
      </c>
      <c r="B148" s="93" t="s">
        <v>1218</v>
      </c>
      <c r="C148" s="94" t="s">
        <v>179</v>
      </c>
      <c r="D148" s="94" t="s">
        <v>163</v>
      </c>
      <c r="E148" s="94" t="s">
        <v>794</v>
      </c>
      <c r="F148" s="94" t="s">
        <v>357</v>
      </c>
      <c r="G148" s="95">
        <v>400000</v>
      </c>
      <c r="H148" s="182">
        <f t="shared" si="4"/>
        <v>400</v>
      </c>
      <c r="I148" s="95">
        <v>400000</v>
      </c>
    </row>
    <row r="149" spans="1:9" ht="38.25">
      <c r="A149" s="100">
        <f t="shared" si="5"/>
        <v>138</v>
      </c>
      <c r="B149" s="93" t="s">
        <v>515</v>
      </c>
      <c r="C149" s="94" t="s">
        <v>179</v>
      </c>
      <c r="D149" s="94" t="s">
        <v>163</v>
      </c>
      <c r="E149" s="94" t="s">
        <v>795</v>
      </c>
      <c r="F149" s="94" t="s">
        <v>72</v>
      </c>
      <c r="G149" s="95">
        <v>300000</v>
      </c>
      <c r="H149" s="182">
        <f t="shared" si="4"/>
        <v>300</v>
      </c>
      <c r="I149" s="95">
        <v>300000</v>
      </c>
    </row>
    <row r="150" spans="1:9" ht="38.25">
      <c r="A150" s="100">
        <f t="shared" si="5"/>
        <v>139</v>
      </c>
      <c r="B150" s="93" t="s">
        <v>1218</v>
      </c>
      <c r="C150" s="94" t="s">
        <v>179</v>
      </c>
      <c r="D150" s="94" t="s">
        <v>163</v>
      </c>
      <c r="E150" s="94" t="s">
        <v>795</v>
      </c>
      <c r="F150" s="94" t="s">
        <v>357</v>
      </c>
      <c r="G150" s="95">
        <v>300000</v>
      </c>
      <c r="H150" s="182">
        <f t="shared" si="4"/>
        <v>300</v>
      </c>
      <c r="I150" s="95">
        <v>300000</v>
      </c>
    </row>
    <row r="151" spans="1:9" ht="38.25">
      <c r="A151" s="100">
        <f t="shared" si="5"/>
        <v>140</v>
      </c>
      <c r="B151" s="93" t="s">
        <v>516</v>
      </c>
      <c r="C151" s="94" t="s">
        <v>179</v>
      </c>
      <c r="D151" s="94" t="s">
        <v>163</v>
      </c>
      <c r="E151" s="94" t="s">
        <v>796</v>
      </c>
      <c r="F151" s="94" t="s">
        <v>72</v>
      </c>
      <c r="G151" s="95">
        <v>130000</v>
      </c>
      <c r="H151" s="182">
        <f t="shared" si="4"/>
        <v>130</v>
      </c>
      <c r="I151" s="95">
        <v>130000</v>
      </c>
    </row>
    <row r="152" spans="1:9" ht="25.5">
      <c r="A152" s="100">
        <f t="shared" si="5"/>
        <v>141</v>
      </c>
      <c r="B152" s="93" t="s">
        <v>484</v>
      </c>
      <c r="C152" s="94" t="s">
        <v>179</v>
      </c>
      <c r="D152" s="94" t="s">
        <v>163</v>
      </c>
      <c r="E152" s="94" t="s">
        <v>796</v>
      </c>
      <c r="F152" s="94" t="s">
        <v>361</v>
      </c>
      <c r="G152" s="95">
        <v>130000</v>
      </c>
      <c r="H152" s="182">
        <f t="shared" si="4"/>
        <v>130</v>
      </c>
      <c r="I152" s="95">
        <v>130000</v>
      </c>
    </row>
    <row r="153" spans="1:9" ht="25.5">
      <c r="A153" s="100">
        <f t="shared" si="5"/>
        <v>142</v>
      </c>
      <c r="B153" s="93" t="s">
        <v>517</v>
      </c>
      <c r="C153" s="94" t="s">
        <v>179</v>
      </c>
      <c r="D153" s="94" t="s">
        <v>163</v>
      </c>
      <c r="E153" s="94" t="s">
        <v>797</v>
      </c>
      <c r="F153" s="94" t="s">
        <v>72</v>
      </c>
      <c r="G153" s="95">
        <v>92000</v>
      </c>
      <c r="H153" s="182">
        <f t="shared" si="4"/>
        <v>92</v>
      </c>
      <c r="I153" s="95">
        <v>92000</v>
      </c>
    </row>
    <row r="154" spans="1:9" ht="25.5">
      <c r="A154" s="100">
        <f t="shared" si="5"/>
        <v>143</v>
      </c>
      <c r="B154" s="93" t="s">
        <v>484</v>
      </c>
      <c r="C154" s="94" t="s">
        <v>179</v>
      </c>
      <c r="D154" s="94" t="s">
        <v>163</v>
      </c>
      <c r="E154" s="94" t="s">
        <v>797</v>
      </c>
      <c r="F154" s="94" t="s">
        <v>361</v>
      </c>
      <c r="G154" s="95">
        <v>92000</v>
      </c>
      <c r="H154" s="182">
        <f t="shared" si="4"/>
        <v>92</v>
      </c>
      <c r="I154" s="95">
        <v>92000</v>
      </c>
    </row>
    <row r="155" spans="1:9" ht="38.25">
      <c r="A155" s="100">
        <f t="shared" si="5"/>
        <v>144</v>
      </c>
      <c r="B155" s="93" t="s">
        <v>798</v>
      </c>
      <c r="C155" s="94" t="s">
        <v>179</v>
      </c>
      <c r="D155" s="94" t="s">
        <v>163</v>
      </c>
      <c r="E155" s="94" t="s">
        <v>799</v>
      </c>
      <c r="F155" s="94" t="s">
        <v>72</v>
      </c>
      <c r="G155" s="95">
        <v>300000</v>
      </c>
      <c r="H155" s="182">
        <f t="shared" si="4"/>
        <v>300</v>
      </c>
      <c r="I155" s="95">
        <v>300000</v>
      </c>
    </row>
    <row r="156" spans="1:9" ht="38.25">
      <c r="A156" s="100">
        <f t="shared" si="5"/>
        <v>145</v>
      </c>
      <c r="B156" s="93" t="s">
        <v>1218</v>
      </c>
      <c r="C156" s="94" t="s">
        <v>179</v>
      </c>
      <c r="D156" s="94" t="s">
        <v>163</v>
      </c>
      <c r="E156" s="94" t="s">
        <v>799</v>
      </c>
      <c r="F156" s="94" t="s">
        <v>357</v>
      </c>
      <c r="G156" s="95">
        <v>300000</v>
      </c>
      <c r="H156" s="182">
        <f t="shared" si="4"/>
        <v>300</v>
      </c>
      <c r="I156" s="95">
        <v>300000</v>
      </c>
    </row>
    <row r="157" spans="1:9" ht="12.75">
      <c r="A157" s="100">
        <f t="shared" si="5"/>
        <v>146</v>
      </c>
      <c r="B157" s="93" t="s">
        <v>369</v>
      </c>
      <c r="C157" s="94" t="s">
        <v>179</v>
      </c>
      <c r="D157" s="94" t="s">
        <v>163</v>
      </c>
      <c r="E157" s="94" t="s">
        <v>746</v>
      </c>
      <c r="F157" s="94" t="s">
        <v>72</v>
      </c>
      <c r="G157" s="95">
        <v>671600</v>
      </c>
      <c r="H157" s="182">
        <f t="shared" si="4"/>
        <v>671.6</v>
      </c>
      <c r="I157" s="95">
        <v>671600</v>
      </c>
    </row>
    <row r="158" spans="1:9" ht="38.25">
      <c r="A158" s="100">
        <f t="shared" si="5"/>
        <v>147</v>
      </c>
      <c r="B158" s="93" t="s">
        <v>800</v>
      </c>
      <c r="C158" s="94" t="s">
        <v>179</v>
      </c>
      <c r="D158" s="94" t="s">
        <v>163</v>
      </c>
      <c r="E158" s="94" t="s">
        <v>801</v>
      </c>
      <c r="F158" s="94" t="s">
        <v>72</v>
      </c>
      <c r="G158" s="95">
        <v>671600</v>
      </c>
      <c r="H158" s="182">
        <f t="shared" si="4"/>
        <v>671.6</v>
      </c>
      <c r="I158" s="95">
        <v>671600</v>
      </c>
    </row>
    <row r="159" spans="1:9" ht="25.5">
      <c r="A159" s="100">
        <f t="shared" si="5"/>
        <v>148</v>
      </c>
      <c r="B159" s="93" t="s">
        <v>484</v>
      </c>
      <c r="C159" s="94" t="s">
        <v>179</v>
      </c>
      <c r="D159" s="94" t="s">
        <v>163</v>
      </c>
      <c r="E159" s="94" t="s">
        <v>801</v>
      </c>
      <c r="F159" s="94" t="s">
        <v>361</v>
      </c>
      <c r="G159" s="95">
        <v>671600</v>
      </c>
      <c r="H159" s="182">
        <f t="shared" si="4"/>
        <v>671.6</v>
      </c>
      <c r="I159" s="95">
        <v>671600</v>
      </c>
    </row>
    <row r="160" spans="1:9" ht="12.75">
      <c r="A160" s="100">
        <f t="shared" si="5"/>
        <v>149</v>
      </c>
      <c r="B160" s="93" t="s">
        <v>669</v>
      </c>
      <c r="C160" s="94" t="s">
        <v>179</v>
      </c>
      <c r="D160" s="94" t="s">
        <v>601</v>
      </c>
      <c r="E160" s="94" t="s">
        <v>745</v>
      </c>
      <c r="F160" s="94" t="s">
        <v>72</v>
      </c>
      <c r="G160" s="95">
        <v>2703924</v>
      </c>
      <c r="H160" s="182">
        <f t="shared" si="4"/>
        <v>2703.924</v>
      </c>
      <c r="I160" s="95">
        <v>2703924</v>
      </c>
    </row>
    <row r="161" spans="1:9" ht="38.25">
      <c r="A161" s="100">
        <f t="shared" si="5"/>
        <v>150</v>
      </c>
      <c r="B161" s="93" t="s">
        <v>1183</v>
      </c>
      <c r="C161" s="94" t="s">
        <v>179</v>
      </c>
      <c r="D161" s="94" t="s">
        <v>601</v>
      </c>
      <c r="E161" s="94" t="s">
        <v>768</v>
      </c>
      <c r="F161" s="94" t="s">
        <v>72</v>
      </c>
      <c r="G161" s="95">
        <v>2703924</v>
      </c>
      <c r="H161" s="182">
        <f t="shared" si="4"/>
        <v>2703.924</v>
      </c>
      <c r="I161" s="95">
        <v>2703924</v>
      </c>
    </row>
    <row r="162" spans="1:9" ht="63.75">
      <c r="A162" s="100">
        <f t="shared" si="5"/>
        <v>151</v>
      </c>
      <c r="B162" s="93" t="s">
        <v>1185</v>
      </c>
      <c r="C162" s="94" t="s">
        <v>179</v>
      </c>
      <c r="D162" s="94" t="s">
        <v>601</v>
      </c>
      <c r="E162" s="94" t="s">
        <v>772</v>
      </c>
      <c r="F162" s="94" t="s">
        <v>72</v>
      </c>
      <c r="G162" s="95">
        <v>2703924</v>
      </c>
      <c r="H162" s="182">
        <f t="shared" si="4"/>
        <v>2703.924</v>
      </c>
      <c r="I162" s="95">
        <v>2703924</v>
      </c>
    </row>
    <row r="163" spans="1:9" ht="63.75">
      <c r="A163" s="100">
        <f t="shared" si="5"/>
        <v>152</v>
      </c>
      <c r="B163" s="93" t="s">
        <v>504</v>
      </c>
      <c r="C163" s="94" t="s">
        <v>179</v>
      </c>
      <c r="D163" s="94" t="s">
        <v>601</v>
      </c>
      <c r="E163" s="94" t="s">
        <v>802</v>
      </c>
      <c r="F163" s="94" t="s">
        <v>72</v>
      </c>
      <c r="G163" s="95">
        <v>2703924</v>
      </c>
      <c r="H163" s="182">
        <f t="shared" si="4"/>
        <v>2703.924</v>
      </c>
      <c r="I163" s="95">
        <v>2703924</v>
      </c>
    </row>
    <row r="164" spans="1:9" ht="12.75">
      <c r="A164" s="100">
        <f t="shared" si="5"/>
        <v>153</v>
      </c>
      <c r="B164" s="93" t="s">
        <v>491</v>
      </c>
      <c r="C164" s="94" t="s">
        <v>179</v>
      </c>
      <c r="D164" s="94" t="s">
        <v>601</v>
      </c>
      <c r="E164" s="94" t="s">
        <v>802</v>
      </c>
      <c r="F164" s="94" t="s">
        <v>362</v>
      </c>
      <c r="G164" s="95">
        <v>204137</v>
      </c>
      <c r="H164" s="182">
        <f t="shared" si="4"/>
        <v>204.137</v>
      </c>
      <c r="I164" s="95">
        <v>204137</v>
      </c>
    </row>
    <row r="165" spans="1:9" ht="25.5">
      <c r="A165" s="100">
        <f t="shared" si="5"/>
        <v>154</v>
      </c>
      <c r="B165" s="93" t="s">
        <v>484</v>
      </c>
      <c r="C165" s="94" t="s">
        <v>179</v>
      </c>
      <c r="D165" s="94" t="s">
        <v>601</v>
      </c>
      <c r="E165" s="94" t="s">
        <v>802</v>
      </c>
      <c r="F165" s="94" t="s">
        <v>361</v>
      </c>
      <c r="G165" s="95">
        <v>2484787</v>
      </c>
      <c r="H165" s="182">
        <f t="shared" si="4"/>
        <v>2484.787</v>
      </c>
      <c r="I165" s="95">
        <v>2484787</v>
      </c>
    </row>
    <row r="166" spans="1:9" ht="12.75">
      <c r="A166" s="100">
        <f t="shared" si="5"/>
        <v>155</v>
      </c>
      <c r="B166" s="93" t="s">
        <v>492</v>
      </c>
      <c r="C166" s="94" t="s">
        <v>179</v>
      </c>
      <c r="D166" s="94" t="s">
        <v>601</v>
      </c>
      <c r="E166" s="94" t="s">
        <v>802</v>
      </c>
      <c r="F166" s="94" t="s">
        <v>363</v>
      </c>
      <c r="G166" s="95">
        <v>15000</v>
      </c>
      <c r="H166" s="182">
        <f t="shared" si="4"/>
        <v>15</v>
      </c>
      <c r="I166" s="95">
        <v>15000</v>
      </c>
    </row>
    <row r="167" spans="1:9" ht="12.75">
      <c r="A167" s="100">
        <f t="shared" si="5"/>
        <v>156</v>
      </c>
      <c r="B167" s="93" t="s">
        <v>670</v>
      </c>
      <c r="C167" s="94" t="s">
        <v>179</v>
      </c>
      <c r="D167" s="94" t="s">
        <v>180</v>
      </c>
      <c r="E167" s="94" t="s">
        <v>745</v>
      </c>
      <c r="F167" s="94" t="s">
        <v>72</v>
      </c>
      <c r="G167" s="95">
        <v>12808480</v>
      </c>
      <c r="H167" s="182">
        <f t="shared" si="4"/>
        <v>12808.48</v>
      </c>
      <c r="I167" s="95">
        <v>12808480</v>
      </c>
    </row>
    <row r="168" spans="1:9" ht="38.25">
      <c r="A168" s="100">
        <f t="shared" si="5"/>
        <v>157</v>
      </c>
      <c r="B168" s="93" t="s">
        <v>1189</v>
      </c>
      <c r="C168" s="94" t="s">
        <v>179</v>
      </c>
      <c r="D168" s="94" t="s">
        <v>180</v>
      </c>
      <c r="E168" s="94" t="s">
        <v>790</v>
      </c>
      <c r="F168" s="94" t="s">
        <v>72</v>
      </c>
      <c r="G168" s="95">
        <v>12808480</v>
      </c>
      <c r="H168" s="182">
        <f t="shared" si="4"/>
        <v>12808.48</v>
      </c>
      <c r="I168" s="95">
        <v>12808480</v>
      </c>
    </row>
    <row r="169" spans="1:9" ht="38.25">
      <c r="A169" s="100">
        <f t="shared" si="5"/>
        <v>158</v>
      </c>
      <c r="B169" s="93" t="s">
        <v>518</v>
      </c>
      <c r="C169" s="94" t="s">
        <v>179</v>
      </c>
      <c r="D169" s="94" t="s">
        <v>180</v>
      </c>
      <c r="E169" s="94" t="s">
        <v>803</v>
      </c>
      <c r="F169" s="94" t="s">
        <v>72</v>
      </c>
      <c r="G169" s="95">
        <v>12808480</v>
      </c>
      <c r="H169" s="182">
        <f t="shared" si="4"/>
        <v>12808.48</v>
      </c>
      <c r="I169" s="95">
        <v>12808480</v>
      </c>
    </row>
    <row r="170" spans="1:9" ht="25.5">
      <c r="A170" s="100">
        <f t="shared" si="5"/>
        <v>159</v>
      </c>
      <c r="B170" s="93" t="s">
        <v>519</v>
      </c>
      <c r="C170" s="94" t="s">
        <v>179</v>
      </c>
      <c r="D170" s="94" t="s">
        <v>180</v>
      </c>
      <c r="E170" s="94" t="s">
        <v>804</v>
      </c>
      <c r="F170" s="94" t="s">
        <v>72</v>
      </c>
      <c r="G170" s="95">
        <v>200000</v>
      </c>
      <c r="H170" s="182">
        <f t="shared" si="4"/>
        <v>200</v>
      </c>
      <c r="I170" s="95">
        <v>200000</v>
      </c>
    </row>
    <row r="171" spans="1:9" ht="25.5">
      <c r="A171" s="100">
        <f t="shared" si="5"/>
        <v>160</v>
      </c>
      <c r="B171" s="93" t="s">
        <v>484</v>
      </c>
      <c r="C171" s="94" t="s">
        <v>179</v>
      </c>
      <c r="D171" s="94" t="s">
        <v>180</v>
      </c>
      <c r="E171" s="94" t="s">
        <v>804</v>
      </c>
      <c r="F171" s="94" t="s">
        <v>361</v>
      </c>
      <c r="G171" s="95">
        <v>200000</v>
      </c>
      <c r="H171" s="182">
        <f t="shared" si="4"/>
        <v>200</v>
      </c>
      <c r="I171" s="95">
        <v>200000</v>
      </c>
    </row>
    <row r="172" spans="1:9" ht="51">
      <c r="A172" s="100">
        <f t="shared" si="5"/>
        <v>161</v>
      </c>
      <c r="B172" s="93" t="s">
        <v>805</v>
      </c>
      <c r="C172" s="94" t="s">
        <v>179</v>
      </c>
      <c r="D172" s="94" t="s">
        <v>180</v>
      </c>
      <c r="E172" s="94" t="s">
        <v>806</v>
      </c>
      <c r="F172" s="94" t="s">
        <v>72</v>
      </c>
      <c r="G172" s="95">
        <v>12158480</v>
      </c>
      <c r="H172" s="182">
        <f t="shared" si="4"/>
        <v>12158.48</v>
      </c>
      <c r="I172" s="95">
        <v>12158480</v>
      </c>
    </row>
    <row r="173" spans="1:9" ht="12.75">
      <c r="A173" s="100">
        <f t="shared" si="5"/>
        <v>162</v>
      </c>
      <c r="B173" s="93" t="s">
        <v>542</v>
      </c>
      <c r="C173" s="94" t="s">
        <v>179</v>
      </c>
      <c r="D173" s="94" t="s">
        <v>180</v>
      </c>
      <c r="E173" s="94" t="s">
        <v>806</v>
      </c>
      <c r="F173" s="94" t="s">
        <v>359</v>
      </c>
      <c r="G173" s="95">
        <v>12158480</v>
      </c>
      <c r="H173" s="182">
        <f t="shared" si="4"/>
        <v>12158.48</v>
      </c>
      <c r="I173" s="95">
        <v>12158480</v>
      </c>
    </row>
    <row r="174" spans="1:9" ht="12.75">
      <c r="A174" s="100">
        <f t="shared" si="5"/>
        <v>163</v>
      </c>
      <c r="B174" s="93" t="s">
        <v>1219</v>
      </c>
      <c r="C174" s="94" t="s">
        <v>179</v>
      </c>
      <c r="D174" s="94" t="s">
        <v>180</v>
      </c>
      <c r="E174" s="94" t="s">
        <v>1220</v>
      </c>
      <c r="F174" s="94" t="s">
        <v>72</v>
      </c>
      <c r="G174" s="95">
        <v>450000</v>
      </c>
      <c r="H174" s="182">
        <f t="shared" si="4"/>
        <v>450</v>
      </c>
      <c r="I174" s="95">
        <v>450000</v>
      </c>
    </row>
    <row r="175" spans="1:9" ht="25.5">
      <c r="A175" s="100">
        <f t="shared" si="5"/>
        <v>164</v>
      </c>
      <c r="B175" s="93" t="s">
        <v>484</v>
      </c>
      <c r="C175" s="94" t="s">
        <v>179</v>
      </c>
      <c r="D175" s="94" t="s">
        <v>180</v>
      </c>
      <c r="E175" s="94" t="s">
        <v>1220</v>
      </c>
      <c r="F175" s="94" t="s">
        <v>361</v>
      </c>
      <c r="G175" s="95">
        <v>450000</v>
      </c>
      <c r="H175" s="182">
        <f t="shared" si="4"/>
        <v>450</v>
      </c>
      <c r="I175" s="95">
        <v>450000</v>
      </c>
    </row>
    <row r="176" spans="1:9" ht="12.75">
      <c r="A176" s="100">
        <f t="shared" si="5"/>
        <v>165</v>
      </c>
      <c r="B176" s="93" t="s">
        <v>671</v>
      </c>
      <c r="C176" s="94" t="s">
        <v>179</v>
      </c>
      <c r="D176" s="94" t="s">
        <v>164</v>
      </c>
      <c r="E176" s="94" t="s">
        <v>745</v>
      </c>
      <c r="F176" s="94" t="s">
        <v>72</v>
      </c>
      <c r="G176" s="95">
        <v>15008000</v>
      </c>
      <c r="H176" s="182">
        <f t="shared" si="4"/>
        <v>15008</v>
      </c>
      <c r="I176" s="95">
        <v>15008000</v>
      </c>
    </row>
    <row r="177" spans="1:9" ht="51">
      <c r="A177" s="100">
        <f t="shared" si="5"/>
        <v>166</v>
      </c>
      <c r="B177" s="93" t="s">
        <v>1191</v>
      </c>
      <c r="C177" s="94" t="s">
        <v>179</v>
      </c>
      <c r="D177" s="94" t="s">
        <v>164</v>
      </c>
      <c r="E177" s="94" t="s">
        <v>807</v>
      </c>
      <c r="F177" s="94" t="s">
        <v>72</v>
      </c>
      <c r="G177" s="95">
        <v>1899000</v>
      </c>
      <c r="H177" s="182">
        <f t="shared" si="4"/>
        <v>1899</v>
      </c>
      <c r="I177" s="95">
        <v>1899000</v>
      </c>
    </row>
    <row r="178" spans="1:9" ht="25.5">
      <c r="A178" s="100">
        <f t="shared" si="5"/>
        <v>167</v>
      </c>
      <c r="B178" s="93" t="s">
        <v>1034</v>
      </c>
      <c r="C178" s="94" t="s">
        <v>179</v>
      </c>
      <c r="D178" s="94" t="s">
        <v>164</v>
      </c>
      <c r="E178" s="94" t="s">
        <v>808</v>
      </c>
      <c r="F178" s="94" t="s">
        <v>72</v>
      </c>
      <c r="G178" s="95">
        <v>390000</v>
      </c>
      <c r="H178" s="182">
        <f t="shared" si="4"/>
        <v>390</v>
      </c>
      <c r="I178" s="95">
        <v>390000</v>
      </c>
    </row>
    <row r="179" spans="1:9" ht="38.25">
      <c r="A179" s="100">
        <f t="shared" si="5"/>
        <v>168</v>
      </c>
      <c r="B179" s="93" t="s">
        <v>520</v>
      </c>
      <c r="C179" s="94" t="s">
        <v>179</v>
      </c>
      <c r="D179" s="94" t="s">
        <v>164</v>
      </c>
      <c r="E179" s="94" t="s">
        <v>809</v>
      </c>
      <c r="F179" s="94" t="s">
        <v>72</v>
      </c>
      <c r="G179" s="95">
        <v>390000</v>
      </c>
      <c r="H179" s="182">
        <f t="shared" si="4"/>
        <v>390</v>
      </c>
      <c r="I179" s="95">
        <v>390000</v>
      </c>
    </row>
    <row r="180" spans="1:9" ht="25.5">
      <c r="A180" s="100">
        <f t="shared" si="5"/>
        <v>169</v>
      </c>
      <c r="B180" s="93" t="s">
        <v>484</v>
      </c>
      <c r="C180" s="94" t="s">
        <v>179</v>
      </c>
      <c r="D180" s="94" t="s">
        <v>164</v>
      </c>
      <c r="E180" s="94" t="s">
        <v>809</v>
      </c>
      <c r="F180" s="94" t="s">
        <v>361</v>
      </c>
      <c r="G180" s="95">
        <v>390000</v>
      </c>
      <c r="H180" s="182">
        <f t="shared" si="4"/>
        <v>390</v>
      </c>
      <c r="I180" s="95">
        <v>390000</v>
      </c>
    </row>
    <row r="181" spans="1:9" ht="25.5">
      <c r="A181" s="100">
        <f t="shared" si="5"/>
        <v>170</v>
      </c>
      <c r="B181" s="93" t="s">
        <v>521</v>
      </c>
      <c r="C181" s="94" t="s">
        <v>179</v>
      </c>
      <c r="D181" s="94" t="s">
        <v>164</v>
      </c>
      <c r="E181" s="94" t="s">
        <v>810</v>
      </c>
      <c r="F181" s="94" t="s">
        <v>72</v>
      </c>
      <c r="G181" s="95">
        <v>1509000</v>
      </c>
      <c r="H181" s="182">
        <f t="shared" si="4"/>
        <v>1509</v>
      </c>
      <c r="I181" s="95">
        <v>1509000</v>
      </c>
    </row>
    <row r="182" spans="1:9" ht="51">
      <c r="A182" s="100">
        <f t="shared" si="5"/>
        <v>171</v>
      </c>
      <c r="B182" s="93" t="s">
        <v>522</v>
      </c>
      <c r="C182" s="94" t="s">
        <v>179</v>
      </c>
      <c r="D182" s="94" t="s">
        <v>164</v>
      </c>
      <c r="E182" s="94" t="s">
        <v>811</v>
      </c>
      <c r="F182" s="94" t="s">
        <v>72</v>
      </c>
      <c r="G182" s="95">
        <v>250000</v>
      </c>
      <c r="H182" s="182">
        <f t="shared" si="4"/>
        <v>250</v>
      </c>
      <c r="I182" s="95">
        <v>250000</v>
      </c>
    </row>
    <row r="183" spans="1:9" ht="38.25">
      <c r="A183" s="100">
        <f t="shared" si="5"/>
        <v>172</v>
      </c>
      <c r="B183" s="93" t="s">
        <v>1218</v>
      </c>
      <c r="C183" s="94" t="s">
        <v>179</v>
      </c>
      <c r="D183" s="94" t="s">
        <v>164</v>
      </c>
      <c r="E183" s="94" t="s">
        <v>811</v>
      </c>
      <c r="F183" s="94" t="s">
        <v>357</v>
      </c>
      <c r="G183" s="95">
        <v>250000</v>
      </c>
      <c r="H183" s="182">
        <f t="shared" si="4"/>
        <v>250</v>
      </c>
      <c r="I183" s="95">
        <v>250000</v>
      </c>
    </row>
    <row r="184" spans="1:9" ht="38.25">
      <c r="A184" s="100">
        <f t="shared" si="5"/>
        <v>173</v>
      </c>
      <c r="B184" s="93" t="s">
        <v>523</v>
      </c>
      <c r="C184" s="94" t="s">
        <v>179</v>
      </c>
      <c r="D184" s="94" t="s">
        <v>164</v>
      </c>
      <c r="E184" s="94" t="s">
        <v>812</v>
      </c>
      <c r="F184" s="94" t="s">
        <v>72</v>
      </c>
      <c r="G184" s="95">
        <v>300000</v>
      </c>
      <c r="H184" s="182">
        <f t="shared" si="4"/>
        <v>300</v>
      </c>
      <c r="I184" s="95">
        <v>300000</v>
      </c>
    </row>
    <row r="185" spans="1:9" ht="38.25">
      <c r="A185" s="100">
        <f t="shared" si="5"/>
        <v>174</v>
      </c>
      <c r="B185" s="93" t="s">
        <v>1218</v>
      </c>
      <c r="C185" s="94" t="s">
        <v>179</v>
      </c>
      <c r="D185" s="94" t="s">
        <v>164</v>
      </c>
      <c r="E185" s="94" t="s">
        <v>812</v>
      </c>
      <c r="F185" s="94" t="s">
        <v>357</v>
      </c>
      <c r="G185" s="95">
        <v>300000</v>
      </c>
      <c r="H185" s="182">
        <f t="shared" si="4"/>
        <v>300</v>
      </c>
      <c r="I185" s="95">
        <v>300000</v>
      </c>
    </row>
    <row r="186" spans="1:9" ht="25.5">
      <c r="A186" s="100">
        <f t="shared" si="5"/>
        <v>175</v>
      </c>
      <c r="B186" s="93" t="s">
        <v>526</v>
      </c>
      <c r="C186" s="94" t="s">
        <v>179</v>
      </c>
      <c r="D186" s="94" t="s">
        <v>164</v>
      </c>
      <c r="E186" s="94" t="s">
        <v>814</v>
      </c>
      <c r="F186" s="94" t="s">
        <v>72</v>
      </c>
      <c r="G186" s="95">
        <v>50000</v>
      </c>
      <c r="H186" s="182">
        <f t="shared" si="4"/>
        <v>50</v>
      </c>
      <c r="I186" s="95">
        <v>50000</v>
      </c>
    </row>
    <row r="187" spans="1:9" ht="25.5">
      <c r="A187" s="100">
        <f t="shared" si="5"/>
        <v>176</v>
      </c>
      <c r="B187" s="93" t="s">
        <v>484</v>
      </c>
      <c r="C187" s="94" t="s">
        <v>179</v>
      </c>
      <c r="D187" s="94" t="s">
        <v>164</v>
      </c>
      <c r="E187" s="94" t="s">
        <v>814</v>
      </c>
      <c r="F187" s="94" t="s">
        <v>361</v>
      </c>
      <c r="G187" s="95">
        <v>50000</v>
      </c>
      <c r="H187" s="182">
        <f t="shared" si="4"/>
        <v>50</v>
      </c>
      <c r="I187" s="95">
        <v>50000</v>
      </c>
    </row>
    <row r="188" spans="1:9" ht="63.75">
      <c r="A188" s="100">
        <f t="shared" si="5"/>
        <v>177</v>
      </c>
      <c r="B188" s="93" t="s">
        <v>622</v>
      </c>
      <c r="C188" s="94" t="s">
        <v>179</v>
      </c>
      <c r="D188" s="94" t="s">
        <v>164</v>
      </c>
      <c r="E188" s="94" t="s">
        <v>815</v>
      </c>
      <c r="F188" s="94" t="s">
        <v>72</v>
      </c>
      <c r="G188" s="95">
        <v>24000</v>
      </c>
      <c r="H188" s="182">
        <f t="shared" si="4"/>
        <v>24</v>
      </c>
      <c r="I188" s="95">
        <v>24000</v>
      </c>
    </row>
    <row r="189" spans="1:9" ht="25.5">
      <c r="A189" s="100">
        <f t="shared" si="5"/>
        <v>178</v>
      </c>
      <c r="B189" s="93" t="s">
        <v>484</v>
      </c>
      <c r="C189" s="94" t="s">
        <v>179</v>
      </c>
      <c r="D189" s="94" t="s">
        <v>164</v>
      </c>
      <c r="E189" s="94" t="s">
        <v>815</v>
      </c>
      <c r="F189" s="94" t="s">
        <v>361</v>
      </c>
      <c r="G189" s="95">
        <v>24000</v>
      </c>
      <c r="H189" s="182">
        <f t="shared" si="4"/>
        <v>24</v>
      </c>
      <c r="I189" s="95">
        <v>24000</v>
      </c>
    </row>
    <row r="190" spans="1:9" ht="51">
      <c r="A190" s="100">
        <f t="shared" si="5"/>
        <v>179</v>
      </c>
      <c r="B190" s="93" t="s">
        <v>816</v>
      </c>
      <c r="C190" s="94" t="s">
        <v>179</v>
      </c>
      <c r="D190" s="94" t="s">
        <v>164</v>
      </c>
      <c r="E190" s="94" t="s">
        <v>817</v>
      </c>
      <c r="F190" s="94" t="s">
        <v>72</v>
      </c>
      <c r="G190" s="95">
        <v>850000</v>
      </c>
      <c r="H190" s="182">
        <f t="shared" si="4"/>
        <v>850</v>
      </c>
      <c r="I190" s="95">
        <v>850000</v>
      </c>
    </row>
    <row r="191" spans="1:9" ht="38.25">
      <c r="A191" s="100">
        <f t="shared" si="5"/>
        <v>180</v>
      </c>
      <c r="B191" s="93" t="s">
        <v>1218</v>
      </c>
      <c r="C191" s="94" t="s">
        <v>179</v>
      </c>
      <c r="D191" s="94" t="s">
        <v>164</v>
      </c>
      <c r="E191" s="94" t="s">
        <v>817</v>
      </c>
      <c r="F191" s="94" t="s">
        <v>357</v>
      </c>
      <c r="G191" s="95">
        <v>850000</v>
      </c>
      <c r="H191" s="182">
        <f t="shared" si="4"/>
        <v>850</v>
      </c>
      <c r="I191" s="95">
        <v>850000</v>
      </c>
    </row>
    <row r="192" spans="1:9" ht="25.5">
      <c r="A192" s="100">
        <f t="shared" si="5"/>
        <v>181</v>
      </c>
      <c r="B192" s="93" t="s">
        <v>525</v>
      </c>
      <c r="C192" s="94" t="s">
        <v>179</v>
      </c>
      <c r="D192" s="94" t="s">
        <v>164</v>
      </c>
      <c r="E192" s="94" t="s">
        <v>818</v>
      </c>
      <c r="F192" s="94" t="s">
        <v>72</v>
      </c>
      <c r="G192" s="95">
        <v>35000</v>
      </c>
      <c r="H192" s="182">
        <f t="shared" si="4"/>
        <v>35</v>
      </c>
      <c r="I192" s="95">
        <v>35000</v>
      </c>
    </row>
    <row r="193" spans="1:9" ht="25.5">
      <c r="A193" s="100">
        <f t="shared" si="5"/>
        <v>182</v>
      </c>
      <c r="B193" s="93" t="s">
        <v>484</v>
      </c>
      <c r="C193" s="94" t="s">
        <v>179</v>
      </c>
      <c r="D193" s="94" t="s">
        <v>164</v>
      </c>
      <c r="E193" s="94" t="s">
        <v>818</v>
      </c>
      <c r="F193" s="94" t="s">
        <v>361</v>
      </c>
      <c r="G193" s="95">
        <v>35000</v>
      </c>
      <c r="H193" s="182">
        <f t="shared" si="4"/>
        <v>35</v>
      </c>
      <c r="I193" s="95">
        <v>35000</v>
      </c>
    </row>
    <row r="194" spans="1:9" ht="38.25">
      <c r="A194" s="100">
        <f t="shared" si="5"/>
        <v>183</v>
      </c>
      <c r="B194" s="93" t="s">
        <v>1189</v>
      </c>
      <c r="C194" s="94" t="s">
        <v>179</v>
      </c>
      <c r="D194" s="94" t="s">
        <v>164</v>
      </c>
      <c r="E194" s="94" t="s">
        <v>790</v>
      </c>
      <c r="F194" s="94" t="s">
        <v>72</v>
      </c>
      <c r="G194" s="95">
        <v>50000</v>
      </c>
      <c r="H194" s="182">
        <f t="shared" si="4"/>
        <v>50</v>
      </c>
      <c r="I194" s="95">
        <v>50000</v>
      </c>
    </row>
    <row r="195" spans="1:9" ht="51">
      <c r="A195" s="100">
        <f t="shared" si="5"/>
        <v>184</v>
      </c>
      <c r="B195" s="93" t="s">
        <v>1192</v>
      </c>
      <c r="C195" s="94" t="s">
        <v>179</v>
      </c>
      <c r="D195" s="94" t="s">
        <v>164</v>
      </c>
      <c r="E195" s="94" t="s">
        <v>819</v>
      </c>
      <c r="F195" s="94" t="s">
        <v>72</v>
      </c>
      <c r="G195" s="95">
        <v>50000</v>
      </c>
      <c r="H195" s="182">
        <f t="shared" si="4"/>
        <v>50</v>
      </c>
      <c r="I195" s="95">
        <v>50000</v>
      </c>
    </row>
    <row r="196" spans="1:9" ht="12.75">
      <c r="A196" s="100">
        <f t="shared" si="5"/>
        <v>185</v>
      </c>
      <c r="B196" s="93" t="s">
        <v>528</v>
      </c>
      <c r="C196" s="94" t="s">
        <v>179</v>
      </c>
      <c r="D196" s="94" t="s">
        <v>164</v>
      </c>
      <c r="E196" s="94" t="s">
        <v>821</v>
      </c>
      <c r="F196" s="94" t="s">
        <v>72</v>
      </c>
      <c r="G196" s="95">
        <v>50000</v>
      </c>
      <c r="H196" s="182">
        <f t="shared" si="4"/>
        <v>50</v>
      </c>
      <c r="I196" s="95">
        <v>50000</v>
      </c>
    </row>
    <row r="197" spans="1:9" ht="25.5">
      <c r="A197" s="100">
        <f t="shared" si="5"/>
        <v>186</v>
      </c>
      <c r="B197" s="93" t="s">
        <v>484</v>
      </c>
      <c r="C197" s="94" t="s">
        <v>179</v>
      </c>
      <c r="D197" s="94" t="s">
        <v>164</v>
      </c>
      <c r="E197" s="94" t="s">
        <v>821</v>
      </c>
      <c r="F197" s="94" t="s">
        <v>361</v>
      </c>
      <c r="G197" s="95">
        <v>50000</v>
      </c>
      <c r="H197" s="182">
        <f t="shared" si="4"/>
        <v>50</v>
      </c>
      <c r="I197" s="95">
        <v>50000</v>
      </c>
    </row>
    <row r="198" spans="1:9" ht="51">
      <c r="A198" s="100">
        <f t="shared" si="5"/>
        <v>187</v>
      </c>
      <c r="B198" s="93" t="s">
        <v>1182</v>
      </c>
      <c r="C198" s="94" t="s">
        <v>179</v>
      </c>
      <c r="D198" s="94" t="s">
        <v>164</v>
      </c>
      <c r="E198" s="94" t="s">
        <v>763</v>
      </c>
      <c r="F198" s="94" t="s">
        <v>72</v>
      </c>
      <c r="G198" s="95">
        <v>13059000</v>
      </c>
      <c r="H198" s="182">
        <f t="shared" si="4"/>
        <v>13059</v>
      </c>
      <c r="I198" s="95">
        <v>13059000</v>
      </c>
    </row>
    <row r="199" spans="1:9" ht="51">
      <c r="A199" s="100">
        <f t="shared" si="5"/>
        <v>188</v>
      </c>
      <c r="B199" s="93" t="s">
        <v>1221</v>
      </c>
      <c r="C199" s="94" t="s">
        <v>179</v>
      </c>
      <c r="D199" s="94" t="s">
        <v>164</v>
      </c>
      <c r="E199" s="94" t="s">
        <v>1000</v>
      </c>
      <c r="F199" s="94" t="s">
        <v>72</v>
      </c>
      <c r="G199" s="95">
        <v>1200000</v>
      </c>
      <c r="H199" s="182">
        <f t="shared" si="4"/>
        <v>1200</v>
      </c>
      <c r="I199" s="95">
        <v>1200000</v>
      </c>
    </row>
    <row r="200" spans="1:9" ht="12.75">
      <c r="A200" s="100">
        <f t="shared" si="5"/>
        <v>189</v>
      </c>
      <c r="B200" s="93" t="s">
        <v>542</v>
      </c>
      <c r="C200" s="94" t="s">
        <v>179</v>
      </c>
      <c r="D200" s="94" t="s">
        <v>164</v>
      </c>
      <c r="E200" s="94" t="s">
        <v>1000</v>
      </c>
      <c r="F200" s="94" t="s">
        <v>359</v>
      </c>
      <c r="G200" s="95">
        <v>1200000</v>
      </c>
      <c r="H200" s="182">
        <f t="shared" si="4"/>
        <v>1200</v>
      </c>
      <c r="I200" s="95">
        <v>1200000</v>
      </c>
    </row>
    <row r="201" spans="1:9" ht="51">
      <c r="A201" s="100">
        <f t="shared" si="5"/>
        <v>190</v>
      </c>
      <c r="B201" s="93" t="s">
        <v>1222</v>
      </c>
      <c r="C201" s="94" t="s">
        <v>179</v>
      </c>
      <c r="D201" s="94" t="s">
        <v>164</v>
      </c>
      <c r="E201" s="94" t="s">
        <v>1223</v>
      </c>
      <c r="F201" s="94" t="s">
        <v>72</v>
      </c>
      <c r="G201" s="95">
        <v>3250000</v>
      </c>
      <c r="H201" s="182">
        <f t="shared" si="4"/>
        <v>3250</v>
      </c>
      <c r="I201" s="95">
        <v>3250000</v>
      </c>
    </row>
    <row r="202" spans="1:9" ht="12.75">
      <c r="A202" s="100">
        <f t="shared" si="5"/>
        <v>191</v>
      </c>
      <c r="B202" s="93" t="s">
        <v>542</v>
      </c>
      <c r="C202" s="94" t="s">
        <v>179</v>
      </c>
      <c r="D202" s="94" t="s">
        <v>164</v>
      </c>
      <c r="E202" s="94" t="s">
        <v>1223</v>
      </c>
      <c r="F202" s="94" t="s">
        <v>359</v>
      </c>
      <c r="G202" s="95">
        <v>3250000</v>
      </c>
      <c r="H202" s="182">
        <f t="shared" si="4"/>
        <v>3250</v>
      </c>
      <c r="I202" s="95">
        <v>3250000</v>
      </c>
    </row>
    <row r="203" spans="1:9" ht="51">
      <c r="A203" s="100">
        <f t="shared" si="5"/>
        <v>192</v>
      </c>
      <c r="B203" s="93" t="s">
        <v>1224</v>
      </c>
      <c r="C203" s="94" t="s">
        <v>179</v>
      </c>
      <c r="D203" s="94" t="s">
        <v>164</v>
      </c>
      <c r="E203" s="94" t="s">
        <v>1225</v>
      </c>
      <c r="F203" s="94" t="s">
        <v>72</v>
      </c>
      <c r="G203" s="95">
        <v>3840000</v>
      </c>
      <c r="H203" s="182">
        <f t="shared" si="4"/>
        <v>3840</v>
      </c>
      <c r="I203" s="95">
        <v>3840000</v>
      </c>
    </row>
    <row r="204" spans="1:9" ht="12.75">
      <c r="A204" s="100">
        <f t="shared" si="5"/>
        <v>193</v>
      </c>
      <c r="B204" s="93" t="s">
        <v>542</v>
      </c>
      <c r="C204" s="94" t="s">
        <v>179</v>
      </c>
      <c r="D204" s="94" t="s">
        <v>164</v>
      </c>
      <c r="E204" s="94" t="s">
        <v>1225</v>
      </c>
      <c r="F204" s="94" t="s">
        <v>359</v>
      </c>
      <c r="G204" s="95">
        <v>3840000</v>
      </c>
      <c r="H204" s="182">
        <f aca="true" t="shared" si="6" ref="H204:H267">I204/1000</f>
        <v>3840</v>
      </c>
      <c r="I204" s="95">
        <v>3840000</v>
      </c>
    </row>
    <row r="205" spans="1:9" ht="51">
      <c r="A205" s="100">
        <f aca="true" t="shared" si="7" ref="A205:A268">1+A204</f>
        <v>194</v>
      </c>
      <c r="B205" s="93" t="s">
        <v>1226</v>
      </c>
      <c r="C205" s="94" t="s">
        <v>179</v>
      </c>
      <c r="D205" s="94" t="s">
        <v>164</v>
      </c>
      <c r="E205" s="94" t="s">
        <v>1227</v>
      </c>
      <c r="F205" s="94" t="s">
        <v>72</v>
      </c>
      <c r="G205" s="95">
        <v>4769000</v>
      </c>
      <c r="H205" s="182">
        <f t="shared" si="6"/>
        <v>4769</v>
      </c>
      <c r="I205" s="95">
        <v>4769000</v>
      </c>
    </row>
    <row r="206" spans="1:9" ht="12.75">
      <c r="A206" s="100">
        <f t="shared" si="7"/>
        <v>195</v>
      </c>
      <c r="B206" s="93" t="s">
        <v>542</v>
      </c>
      <c r="C206" s="94" t="s">
        <v>179</v>
      </c>
      <c r="D206" s="94" t="s">
        <v>164</v>
      </c>
      <c r="E206" s="94" t="s">
        <v>1227</v>
      </c>
      <c r="F206" s="94" t="s">
        <v>359</v>
      </c>
      <c r="G206" s="95">
        <v>4769000</v>
      </c>
      <c r="H206" s="182">
        <f t="shared" si="6"/>
        <v>4769</v>
      </c>
      <c r="I206" s="95">
        <v>4769000</v>
      </c>
    </row>
    <row r="207" spans="1:9" ht="12.75">
      <c r="A207" s="100">
        <f t="shared" si="7"/>
        <v>196</v>
      </c>
      <c r="B207" s="93" t="s">
        <v>672</v>
      </c>
      <c r="C207" s="94" t="s">
        <v>179</v>
      </c>
      <c r="D207" s="94" t="s">
        <v>165</v>
      </c>
      <c r="E207" s="94" t="s">
        <v>745</v>
      </c>
      <c r="F207" s="94" t="s">
        <v>72</v>
      </c>
      <c r="G207" s="95">
        <v>12400070</v>
      </c>
      <c r="H207" s="182">
        <f t="shared" si="6"/>
        <v>12400.07</v>
      </c>
      <c r="I207" s="95">
        <v>12400070</v>
      </c>
    </row>
    <row r="208" spans="1:9" ht="12.75">
      <c r="A208" s="100">
        <f t="shared" si="7"/>
        <v>197</v>
      </c>
      <c r="B208" s="93" t="s">
        <v>673</v>
      </c>
      <c r="C208" s="94" t="s">
        <v>179</v>
      </c>
      <c r="D208" s="94" t="s">
        <v>604</v>
      </c>
      <c r="E208" s="94" t="s">
        <v>745</v>
      </c>
      <c r="F208" s="94" t="s">
        <v>72</v>
      </c>
      <c r="G208" s="95">
        <v>5133570</v>
      </c>
      <c r="H208" s="182">
        <f t="shared" si="6"/>
        <v>5133.57</v>
      </c>
      <c r="I208" s="95">
        <v>5133570</v>
      </c>
    </row>
    <row r="209" spans="1:9" ht="38.25">
      <c r="A209" s="100">
        <f t="shared" si="7"/>
        <v>198</v>
      </c>
      <c r="B209" s="93" t="s">
        <v>1189</v>
      </c>
      <c r="C209" s="94" t="s">
        <v>179</v>
      </c>
      <c r="D209" s="94" t="s">
        <v>604</v>
      </c>
      <c r="E209" s="94" t="s">
        <v>790</v>
      </c>
      <c r="F209" s="94" t="s">
        <v>72</v>
      </c>
      <c r="G209" s="95">
        <v>5133570</v>
      </c>
      <c r="H209" s="182">
        <f t="shared" si="6"/>
        <v>5133.57</v>
      </c>
      <c r="I209" s="95">
        <v>5133570</v>
      </c>
    </row>
    <row r="210" spans="1:9" ht="25.5">
      <c r="A210" s="100">
        <f t="shared" si="7"/>
        <v>199</v>
      </c>
      <c r="B210" s="93" t="s">
        <v>822</v>
      </c>
      <c r="C210" s="94" t="s">
        <v>179</v>
      </c>
      <c r="D210" s="94" t="s">
        <v>604</v>
      </c>
      <c r="E210" s="94" t="s">
        <v>823</v>
      </c>
      <c r="F210" s="94" t="s">
        <v>72</v>
      </c>
      <c r="G210" s="95">
        <v>5133570</v>
      </c>
      <c r="H210" s="182">
        <f t="shared" si="6"/>
        <v>5133.57</v>
      </c>
      <c r="I210" s="95">
        <v>5133570</v>
      </c>
    </row>
    <row r="211" spans="1:9" ht="25.5">
      <c r="A211" s="100">
        <f t="shared" si="7"/>
        <v>200</v>
      </c>
      <c r="B211" s="93" t="s">
        <v>1036</v>
      </c>
      <c r="C211" s="94" t="s">
        <v>179</v>
      </c>
      <c r="D211" s="94" t="s">
        <v>604</v>
      </c>
      <c r="E211" s="94" t="s">
        <v>1002</v>
      </c>
      <c r="F211" s="94" t="s">
        <v>72</v>
      </c>
      <c r="G211" s="95">
        <v>1669936</v>
      </c>
      <c r="H211" s="182">
        <f t="shared" si="6"/>
        <v>1669.936</v>
      </c>
      <c r="I211" s="95">
        <v>1669936</v>
      </c>
    </row>
    <row r="212" spans="1:9" ht="12.75">
      <c r="A212" s="100">
        <f t="shared" si="7"/>
        <v>201</v>
      </c>
      <c r="B212" s="93" t="s">
        <v>542</v>
      </c>
      <c r="C212" s="94" t="s">
        <v>179</v>
      </c>
      <c r="D212" s="94" t="s">
        <v>604</v>
      </c>
      <c r="E212" s="94" t="s">
        <v>1002</v>
      </c>
      <c r="F212" s="94" t="s">
        <v>359</v>
      </c>
      <c r="G212" s="95">
        <v>1669936</v>
      </c>
      <c r="H212" s="182">
        <f t="shared" si="6"/>
        <v>1669.936</v>
      </c>
      <c r="I212" s="95">
        <v>1669936</v>
      </c>
    </row>
    <row r="213" spans="1:9" ht="38.25">
      <c r="A213" s="100">
        <f t="shared" si="7"/>
        <v>202</v>
      </c>
      <c r="B213" s="93" t="s">
        <v>1037</v>
      </c>
      <c r="C213" s="94" t="s">
        <v>179</v>
      </c>
      <c r="D213" s="94" t="s">
        <v>604</v>
      </c>
      <c r="E213" s="94" t="s">
        <v>1004</v>
      </c>
      <c r="F213" s="94" t="s">
        <v>72</v>
      </c>
      <c r="G213" s="95">
        <v>3463634</v>
      </c>
      <c r="H213" s="182">
        <f t="shared" si="6"/>
        <v>3463.634</v>
      </c>
      <c r="I213" s="95">
        <v>3463634</v>
      </c>
    </row>
    <row r="214" spans="1:9" ht="12.75">
      <c r="A214" s="100">
        <f t="shared" si="7"/>
        <v>203</v>
      </c>
      <c r="B214" s="93" t="s">
        <v>542</v>
      </c>
      <c r="C214" s="94" t="s">
        <v>179</v>
      </c>
      <c r="D214" s="94" t="s">
        <v>604</v>
      </c>
      <c r="E214" s="94" t="s">
        <v>1004</v>
      </c>
      <c r="F214" s="94" t="s">
        <v>359</v>
      </c>
      <c r="G214" s="95">
        <v>3463634</v>
      </c>
      <c r="H214" s="182">
        <f t="shared" si="6"/>
        <v>3463.634</v>
      </c>
      <c r="I214" s="95">
        <v>3463634</v>
      </c>
    </row>
    <row r="215" spans="1:9" ht="12.75">
      <c r="A215" s="100">
        <f t="shared" si="7"/>
        <v>204</v>
      </c>
      <c r="B215" s="93" t="s">
        <v>674</v>
      </c>
      <c r="C215" s="94" t="s">
        <v>179</v>
      </c>
      <c r="D215" s="94" t="s">
        <v>606</v>
      </c>
      <c r="E215" s="94" t="s">
        <v>745</v>
      </c>
      <c r="F215" s="94" t="s">
        <v>72</v>
      </c>
      <c r="G215" s="95">
        <v>7250500</v>
      </c>
      <c r="H215" s="182">
        <f t="shared" si="6"/>
        <v>7250.5</v>
      </c>
      <c r="I215" s="95">
        <v>7250500</v>
      </c>
    </row>
    <row r="216" spans="1:9" ht="38.25">
      <c r="A216" s="100">
        <f t="shared" si="7"/>
        <v>205</v>
      </c>
      <c r="B216" s="93" t="s">
        <v>1189</v>
      </c>
      <c r="C216" s="94" t="s">
        <v>179</v>
      </c>
      <c r="D216" s="94" t="s">
        <v>606</v>
      </c>
      <c r="E216" s="94" t="s">
        <v>790</v>
      </c>
      <c r="F216" s="94" t="s">
        <v>72</v>
      </c>
      <c r="G216" s="95">
        <v>7250500</v>
      </c>
      <c r="H216" s="182">
        <f t="shared" si="6"/>
        <v>7250.5</v>
      </c>
      <c r="I216" s="95">
        <v>7250500</v>
      </c>
    </row>
    <row r="217" spans="1:9" ht="25.5">
      <c r="A217" s="100">
        <f t="shared" si="7"/>
        <v>206</v>
      </c>
      <c r="B217" s="93" t="s">
        <v>824</v>
      </c>
      <c r="C217" s="94" t="s">
        <v>179</v>
      </c>
      <c r="D217" s="94" t="s">
        <v>606</v>
      </c>
      <c r="E217" s="94" t="s">
        <v>825</v>
      </c>
      <c r="F217" s="94" t="s">
        <v>72</v>
      </c>
      <c r="G217" s="95">
        <v>7250500</v>
      </c>
      <c r="H217" s="182">
        <f t="shared" si="6"/>
        <v>7250.5</v>
      </c>
      <c r="I217" s="95">
        <v>7250500</v>
      </c>
    </row>
    <row r="218" spans="1:9" ht="25.5">
      <c r="A218" s="100">
        <f t="shared" si="7"/>
        <v>207</v>
      </c>
      <c r="B218" s="93" t="s">
        <v>1228</v>
      </c>
      <c r="C218" s="94" t="s">
        <v>179</v>
      </c>
      <c r="D218" s="94" t="s">
        <v>606</v>
      </c>
      <c r="E218" s="94" t="s">
        <v>1229</v>
      </c>
      <c r="F218" s="94" t="s">
        <v>72</v>
      </c>
      <c r="G218" s="95">
        <v>850000</v>
      </c>
      <c r="H218" s="182">
        <f t="shared" si="6"/>
        <v>850</v>
      </c>
      <c r="I218" s="95">
        <v>850000</v>
      </c>
    </row>
    <row r="219" spans="1:9" ht="12.75">
      <c r="A219" s="100">
        <f t="shared" si="7"/>
        <v>208</v>
      </c>
      <c r="B219" s="93" t="s">
        <v>542</v>
      </c>
      <c r="C219" s="94" t="s">
        <v>179</v>
      </c>
      <c r="D219" s="94" t="s">
        <v>606</v>
      </c>
      <c r="E219" s="94" t="s">
        <v>1229</v>
      </c>
      <c r="F219" s="94" t="s">
        <v>359</v>
      </c>
      <c r="G219" s="95">
        <v>850000</v>
      </c>
      <c r="H219" s="182">
        <f t="shared" si="6"/>
        <v>850</v>
      </c>
      <c r="I219" s="95">
        <v>850000</v>
      </c>
    </row>
    <row r="220" spans="1:9" ht="38.25">
      <c r="A220" s="100">
        <f t="shared" si="7"/>
        <v>209</v>
      </c>
      <c r="B220" s="93" t="s">
        <v>1238</v>
      </c>
      <c r="C220" s="94" t="s">
        <v>179</v>
      </c>
      <c r="D220" s="94" t="s">
        <v>606</v>
      </c>
      <c r="E220" s="94" t="s">
        <v>1303</v>
      </c>
      <c r="F220" s="94" t="s">
        <v>72</v>
      </c>
      <c r="G220" s="95">
        <v>6400500</v>
      </c>
      <c r="H220" s="182">
        <f t="shared" si="6"/>
        <v>6400.5</v>
      </c>
      <c r="I220" s="95">
        <v>6400500</v>
      </c>
    </row>
    <row r="221" spans="1:9" ht="12.75">
      <c r="A221" s="100">
        <f t="shared" si="7"/>
        <v>210</v>
      </c>
      <c r="B221" s="93" t="s">
        <v>542</v>
      </c>
      <c r="C221" s="94" t="s">
        <v>179</v>
      </c>
      <c r="D221" s="94" t="s">
        <v>606</v>
      </c>
      <c r="E221" s="94" t="s">
        <v>1303</v>
      </c>
      <c r="F221" s="94" t="s">
        <v>359</v>
      </c>
      <c r="G221" s="95">
        <v>6400500</v>
      </c>
      <c r="H221" s="182">
        <f t="shared" si="6"/>
        <v>6400.5</v>
      </c>
      <c r="I221" s="95">
        <v>6400500</v>
      </c>
    </row>
    <row r="222" spans="1:9" ht="12.75">
      <c r="A222" s="100">
        <f t="shared" si="7"/>
        <v>211</v>
      </c>
      <c r="B222" s="93" t="s">
        <v>675</v>
      </c>
      <c r="C222" s="94" t="s">
        <v>179</v>
      </c>
      <c r="D222" s="94" t="s">
        <v>283</v>
      </c>
      <c r="E222" s="94" t="s">
        <v>745</v>
      </c>
      <c r="F222" s="94" t="s">
        <v>72</v>
      </c>
      <c r="G222" s="95">
        <v>16000</v>
      </c>
      <c r="H222" s="182">
        <f t="shared" si="6"/>
        <v>16</v>
      </c>
      <c r="I222" s="95">
        <v>16000</v>
      </c>
    </row>
    <row r="223" spans="1:9" ht="38.25">
      <c r="A223" s="100">
        <f t="shared" si="7"/>
        <v>212</v>
      </c>
      <c r="B223" s="93" t="s">
        <v>1189</v>
      </c>
      <c r="C223" s="94" t="s">
        <v>179</v>
      </c>
      <c r="D223" s="94" t="s">
        <v>283</v>
      </c>
      <c r="E223" s="94" t="s">
        <v>790</v>
      </c>
      <c r="F223" s="94" t="s">
        <v>72</v>
      </c>
      <c r="G223" s="95">
        <v>16000</v>
      </c>
      <c r="H223" s="182">
        <f t="shared" si="6"/>
        <v>16</v>
      </c>
      <c r="I223" s="95">
        <v>16000</v>
      </c>
    </row>
    <row r="224" spans="1:9" ht="63.75">
      <c r="A224" s="100">
        <f t="shared" si="7"/>
        <v>213</v>
      </c>
      <c r="B224" s="93" t="s">
        <v>529</v>
      </c>
      <c r="C224" s="94" t="s">
        <v>179</v>
      </c>
      <c r="D224" s="94" t="s">
        <v>283</v>
      </c>
      <c r="E224" s="94" t="s">
        <v>826</v>
      </c>
      <c r="F224" s="94" t="s">
        <v>72</v>
      </c>
      <c r="G224" s="95">
        <v>16000</v>
      </c>
      <c r="H224" s="182">
        <f t="shared" si="6"/>
        <v>16</v>
      </c>
      <c r="I224" s="95">
        <v>16000</v>
      </c>
    </row>
    <row r="225" spans="1:9" ht="76.5">
      <c r="A225" s="100">
        <f t="shared" si="7"/>
        <v>214</v>
      </c>
      <c r="B225" s="93" t="s">
        <v>827</v>
      </c>
      <c r="C225" s="94" t="s">
        <v>179</v>
      </c>
      <c r="D225" s="94" t="s">
        <v>283</v>
      </c>
      <c r="E225" s="94" t="s">
        <v>828</v>
      </c>
      <c r="F225" s="94" t="s">
        <v>72</v>
      </c>
      <c r="G225" s="95">
        <v>16000</v>
      </c>
      <c r="H225" s="182">
        <f t="shared" si="6"/>
        <v>16</v>
      </c>
      <c r="I225" s="95">
        <v>16000</v>
      </c>
    </row>
    <row r="226" spans="1:9" ht="38.25">
      <c r="A226" s="100">
        <f t="shared" si="7"/>
        <v>215</v>
      </c>
      <c r="B226" s="93" t="s">
        <v>1218</v>
      </c>
      <c r="C226" s="94" t="s">
        <v>179</v>
      </c>
      <c r="D226" s="94" t="s">
        <v>283</v>
      </c>
      <c r="E226" s="94" t="s">
        <v>828</v>
      </c>
      <c r="F226" s="94" t="s">
        <v>357</v>
      </c>
      <c r="G226" s="95">
        <v>16000</v>
      </c>
      <c r="H226" s="182">
        <f t="shared" si="6"/>
        <v>16</v>
      </c>
      <c r="I226" s="95">
        <v>16000</v>
      </c>
    </row>
    <row r="227" spans="1:9" ht="12.75">
      <c r="A227" s="100">
        <f t="shared" si="7"/>
        <v>216</v>
      </c>
      <c r="B227" s="93" t="s">
        <v>1193</v>
      </c>
      <c r="C227" s="94" t="s">
        <v>179</v>
      </c>
      <c r="D227" s="94" t="s">
        <v>1194</v>
      </c>
      <c r="E227" s="94" t="s">
        <v>745</v>
      </c>
      <c r="F227" s="94" t="s">
        <v>72</v>
      </c>
      <c r="G227" s="95">
        <v>2083350</v>
      </c>
      <c r="H227" s="182">
        <f t="shared" si="6"/>
        <v>2083.35</v>
      </c>
      <c r="I227" s="95">
        <v>2083350</v>
      </c>
    </row>
    <row r="228" spans="1:9" ht="12.75">
      <c r="A228" s="100">
        <f t="shared" si="7"/>
        <v>217</v>
      </c>
      <c r="B228" s="93" t="s">
        <v>1195</v>
      </c>
      <c r="C228" s="94" t="s">
        <v>179</v>
      </c>
      <c r="D228" s="94" t="s">
        <v>1196</v>
      </c>
      <c r="E228" s="94" t="s">
        <v>745</v>
      </c>
      <c r="F228" s="94" t="s">
        <v>72</v>
      </c>
      <c r="G228" s="95">
        <v>2083350</v>
      </c>
      <c r="H228" s="182">
        <f t="shared" si="6"/>
        <v>2083.35</v>
      </c>
      <c r="I228" s="95">
        <v>2083350</v>
      </c>
    </row>
    <row r="229" spans="1:9" ht="38.25">
      <c r="A229" s="100">
        <f t="shared" si="7"/>
        <v>218</v>
      </c>
      <c r="B229" s="93" t="s">
        <v>1189</v>
      </c>
      <c r="C229" s="94" t="s">
        <v>179</v>
      </c>
      <c r="D229" s="94" t="s">
        <v>1196</v>
      </c>
      <c r="E229" s="94" t="s">
        <v>790</v>
      </c>
      <c r="F229" s="94" t="s">
        <v>72</v>
      </c>
      <c r="G229" s="95">
        <v>2083350</v>
      </c>
      <c r="H229" s="182">
        <f t="shared" si="6"/>
        <v>2083.35</v>
      </c>
      <c r="I229" s="95">
        <v>2083350</v>
      </c>
    </row>
    <row r="230" spans="1:9" ht="12.75">
      <c r="A230" s="100">
        <f t="shared" si="7"/>
        <v>219</v>
      </c>
      <c r="B230" s="93" t="s">
        <v>1197</v>
      </c>
      <c r="C230" s="94" t="s">
        <v>179</v>
      </c>
      <c r="D230" s="94" t="s">
        <v>1196</v>
      </c>
      <c r="E230" s="94" t="s">
        <v>1198</v>
      </c>
      <c r="F230" s="94" t="s">
        <v>72</v>
      </c>
      <c r="G230" s="95">
        <v>2083350</v>
      </c>
      <c r="H230" s="182">
        <f t="shared" si="6"/>
        <v>2083.35</v>
      </c>
      <c r="I230" s="95">
        <v>2083350</v>
      </c>
    </row>
    <row r="231" spans="1:9" ht="25.5">
      <c r="A231" s="100">
        <f t="shared" si="7"/>
        <v>220</v>
      </c>
      <c r="B231" s="93" t="s">
        <v>1230</v>
      </c>
      <c r="C231" s="94" t="s">
        <v>179</v>
      </c>
      <c r="D231" s="94" t="s">
        <v>1196</v>
      </c>
      <c r="E231" s="94" t="s">
        <v>1231</v>
      </c>
      <c r="F231" s="94" t="s">
        <v>72</v>
      </c>
      <c r="G231" s="95">
        <v>300000</v>
      </c>
      <c r="H231" s="182">
        <f t="shared" si="6"/>
        <v>300</v>
      </c>
      <c r="I231" s="95">
        <v>300000</v>
      </c>
    </row>
    <row r="232" spans="1:9" ht="25.5">
      <c r="A232" s="100">
        <f t="shared" si="7"/>
        <v>221</v>
      </c>
      <c r="B232" s="93" t="s">
        <v>484</v>
      </c>
      <c r="C232" s="94" t="s">
        <v>179</v>
      </c>
      <c r="D232" s="94" t="s">
        <v>1196</v>
      </c>
      <c r="E232" s="94" t="s">
        <v>1231</v>
      </c>
      <c r="F232" s="94" t="s">
        <v>361</v>
      </c>
      <c r="G232" s="95">
        <v>300000</v>
      </c>
      <c r="H232" s="182">
        <f t="shared" si="6"/>
        <v>300</v>
      </c>
      <c r="I232" s="95">
        <v>300000</v>
      </c>
    </row>
    <row r="233" spans="1:9" ht="25.5">
      <c r="A233" s="100">
        <f t="shared" si="7"/>
        <v>222</v>
      </c>
      <c r="B233" s="93" t="s">
        <v>1232</v>
      </c>
      <c r="C233" s="94" t="s">
        <v>179</v>
      </c>
      <c r="D233" s="94" t="s">
        <v>1196</v>
      </c>
      <c r="E233" s="94" t="s">
        <v>1233</v>
      </c>
      <c r="F233" s="94" t="s">
        <v>72</v>
      </c>
      <c r="G233" s="95">
        <v>200000</v>
      </c>
      <c r="H233" s="182">
        <f t="shared" si="6"/>
        <v>200</v>
      </c>
      <c r="I233" s="95">
        <v>200000</v>
      </c>
    </row>
    <row r="234" spans="1:9" ht="25.5">
      <c r="A234" s="100">
        <f t="shared" si="7"/>
        <v>223</v>
      </c>
      <c r="B234" s="93" t="s">
        <v>484</v>
      </c>
      <c r="C234" s="94" t="s">
        <v>179</v>
      </c>
      <c r="D234" s="94" t="s">
        <v>1196</v>
      </c>
      <c r="E234" s="94" t="s">
        <v>1233</v>
      </c>
      <c r="F234" s="94" t="s">
        <v>361</v>
      </c>
      <c r="G234" s="95">
        <v>200000</v>
      </c>
      <c r="H234" s="182">
        <f t="shared" si="6"/>
        <v>200</v>
      </c>
      <c r="I234" s="95">
        <v>200000</v>
      </c>
    </row>
    <row r="235" spans="1:9" ht="25.5">
      <c r="A235" s="100">
        <f t="shared" si="7"/>
        <v>224</v>
      </c>
      <c r="B235" s="93" t="s">
        <v>1234</v>
      </c>
      <c r="C235" s="94" t="s">
        <v>179</v>
      </c>
      <c r="D235" s="94" t="s">
        <v>1196</v>
      </c>
      <c r="E235" s="94" t="s">
        <v>1235</v>
      </c>
      <c r="F235" s="94" t="s">
        <v>72</v>
      </c>
      <c r="G235" s="95">
        <v>883350</v>
      </c>
      <c r="H235" s="182">
        <f t="shared" si="6"/>
        <v>883.35</v>
      </c>
      <c r="I235" s="95">
        <v>883350</v>
      </c>
    </row>
    <row r="236" spans="1:9" ht="25.5">
      <c r="A236" s="100">
        <f t="shared" si="7"/>
        <v>225</v>
      </c>
      <c r="B236" s="93" t="s">
        <v>484</v>
      </c>
      <c r="C236" s="94" t="s">
        <v>179</v>
      </c>
      <c r="D236" s="94" t="s">
        <v>1196</v>
      </c>
      <c r="E236" s="94" t="s">
        <v>1235</v>
      </c>
      <c r="F236" s="94" t="s">
        <v>361</v>
      </c>
      <c r="G236" s="95">
        <v>883350</v>
      </c>
      <c r="H236" s="182">
        <f t="shared" si="6"/>
        <v>883.35</v>
      </c>
      <c r="I236" s="95">
        <v>883350</v>
      </c>
    </row>
    <row r="237" spans="1:9" ht="38.25">
      <c r="A237" s="100">
        <f t="shared" si="7"/>
        <v>226</v>
      </c>
      <c r="B237" s="93" t="s">
        <v>1236</v>
      </c>
      <c r="C237" s="94" t="s">
        <v>179</v>
      </c>
      <c r="D237" s="94" t="s">
        <v>1196</v>
      </c>
      <c r="E237" s="94" t="s">
        <v>1237</v>
      </c>
      <c r="F237" s="94" t="s">
        <v>72</v>
      </c>
      <c r="G237" s="95">
        <v>700000</v>
      </c>
      <c r="H237" s="182">
        <f t="shared" si="6"/>
        <v>700</v>
      </c>
      <c r="I237" s="95">
        <v>700000</v>
      </c>
    </row>
    <row r="238" spans="1:9" ht="12.75">
      <c r="A238" s="100">
        <f t="shared" si="7"/>
        <v>227</v>
      </c>
      <c r="B238" s="93" t="s">
        <v>542</v>
      </c>
      <c r="C238" s="94" t="s">
        <v>179</v>
      </c>
      <c r="D238" s="94" t="s">
        <v>1196</v>
      </c>
      <c r="E238" s="94" t="s">
        <v>1237</v>
      </c>
      <c r="F238" s="94" t="s">
        <v>359</v>
      </c>
      <c r="G238" s="95">
        <v>700000</v>
      </c>
      <c r="H238" s="182">
        <f t="shared" si="6"/>
        <v>700</v>
      </c>
      <c r="I238" s="95">
        <v>700000</v>
      </c>
    </row>
    <row r="239" spans="1:9" ht="12.75">
      <c r="A239" s="100">
        <f t="shared" si="7"/>
        <v>228</v>
      </c>
      <c r="B239" s="93" t="s">
        <v>678</v>
      </c>
      <c r="C239" s="94" t="s">
        <v>179</v>
      </c>
      <c r="D239" s="94" t="s">
        <v>173</v>
      </c>
      <c r="E239" s="94" t="s">
        <v>745</v>
      </c>
      <c r="F239" s="94" t="s">
        <v>72</v>
      </c>
      <c r="G239" s="95">
        <v>90838217</v>
      </c>
      <c r="H239" s="182">
        <f t="shared" si="6"/>
        <v>90838.217</v>
      </c>
      <c r="I239" s="95">
        <v>90838217</v>
      </c>
    </row>
    <row r="240" spans="1:9" ht="12.75">
      <c r="A240" s="100">
        <f t="shared" si="7"/>
        <v>229</v>
      </c>
      <c r="B240" s="93" t="s">
        <v>679</v>
      </c>
      <c r="C240" s="94" t="s">
        <v>179</v>
      </c>
      <c r="D240" s="94" t="s">
        <v>174</v>
      </c>
      <c r="E240" s="94" t="s">
        <v>745</v>
      </c>
      <c r="F240" s="94" t="s">
        <v>72</v>
      </c>
      <c r="G240" s="95">
        <v>4765387</v>
      </c>
      <c r="H240" s="182">
        <f t="shared" si="6"/>
        <v>4765.387</v>
      </c>
      <c r="I240" s="95">
        <v>4765387</v>
      </c>
    </row>
    <row r="241" spans="1:9" ht="12.75">
      <c r="A241" s="100">
        <f t="shared" si="7"/>
        <v>230</v>
      </c>
      <c r="B241" s="93" t="s">
        <v>369</v>
      </c>
      <c r="C241" s="94" t="s">
        <v>179</v>
      </c>
      <c r="D241" s="94" t="s">
        <v>174</v>
      </c>
      <c r="E241" s="94" t="s">
        <v>746</v>
      </c>
      <c r="F241" s="94" t="s">
        <v>72</v>
      </c>
      <c r="G241" s="95">
        <v>4765387</v>
      </c>
      <c r="H241" s="182">
        <f t="shared" si="6"/>
        <v>4765.387</v>
      </c>
      <c r="I241" s="95">
        <v>4765387</v>
      </c>
    </row>
    <row r="242" spans="1:9" ht="12.75">
      <c r="A242" s="100">
        <f t="shared" si="7"/>
        <v>231</v>
      </c>
      <c r="B242" s="93" t="s">
        <v>530</v>
      </c>
      <c r="C242" s="94" t="s">
        <v>179</v>
      </c>
      <c r="D242" s="94" t="s">
        <v>174</v>
      </c>
      <c r="E242" s="94" t="s">
        <v>829</v>
      </c>
      <c r="F242" s="94" t="s">
        <v>72</v>
      </c>
      <c r="G242" s="95">
        <v>4765387</v>
      </c>
      <c r="H242" s="182">
        <f t="shared" si="6"/>
        <v>4765.387</v>
      </c>
      <c r="I242" s="95">
        <v>4765387</v>
      </c>
    </row>
    <row r="243" spans="1:9" ht="25.5">
      <c r="A243" s="100">
        <f t="shared" si="7"/>
        <v>232</v>
      </c>
      <c r="B243" s="93" t="s">
        <v>531</v>
      </c>
      <c r="C243" s="94" t="s">
        <v>179</v>
      </c>
      <c r="D243" s="94" t="s">
        <v>174</v>
      </c>
      <c r="E243" s="94" t="s">
        <v>829</v>
      </c>
      <c r="F243" s="94" t="s">
        <v>365</v>
      </c>
      <c r="G243" s="95">
        <v>4765387</v>
      </c>
      <c r="H243" s="182">
        <f t="shared" si="6"/>
        <v>4765.387</v>
      </c>
      <c r="I243" s="95">
        <v>4765387</v>
      </c>
    </row>
    <row r="244" spans="1:9" ht="12.75">
      <c r="A244" s="100">
        <f t="shared" si="7"/>
        <v>233</v>
      </c>
      <c r="B244" s="93" t="s">
        <v>680</v>
      </c>
      <c r="C244" s="94" t="s">
        <v>179</v>
      </c>
      <c r="D244" s="94" t="s">
        <v>175</v>
      </c>
      <c r="E244" s="94" t="s">
        <v>745</v>
      </c>
      <c r="F244" s="94" t="s">
        <v>72</v>
      </c>
      <c r="G244" s="95">
        <v>79056947</v>
      </c>
      <c r="H244" s="182">
        <f t="shared" si="6"/>
        <v>79056.947</v>
      </c>
      <c r="I244" s="95">
        <v>79056947</v>
      </c>
    </row>
    <row r="245" spans="1:9" ht="38.25">
      <c r="A245" s="100">
        <f t="shared" si="7"/>
        <v>234</v>
      </c>
      <c r="B245" s="93" t="s">
        <v>1189</v>
      </c>
      <c r="C245" s="94" t="s">
        <v>179</v>
      </c>
      <c r="D245" s="94" t="s">
        <v>175</v>
      </c>
      <c r="E245" s="94" t="s">
        <v>790</v>
      </c>
      <c r="F245" s="94" t="s">
        <v>72</v>
      </c>
      <c r="G245" s="95">
        <v>900000</v>
      </c>
      <c r="H245" s="182">
        <f t="shared" si="6"/>
        <v>900</v>
      </c>
      <c r="I245" s="95">
        <v>900000</v>
      </c>
    </row>
    <row r="246" spans="1:9" ht="63.75">
      <c r="A246" s="100">
        <f t="shared" si="7"/>
        <v>235</v>
      </c>
      <c r="B246" s="93" t="s">
        <v>529</v>
      </c>
      <c r="C246" s="94" t="s">
        <v>179</v>
      </c>
      <c r="D246" s="94" t="s">
        <v>175</v>
      </c>
      <c r="E246" s="94" t="s">
        <v>826</v>
      </c>
      <c r="F246" s="94" t="s">
        <v>72</v>
      </c>
      <c r="G246" s="95">
        <v>900000</v>
      </c>
      <c r="H246" s="182">
        <f t="shared" si="6"/>
        <v>900</v>
      </c>
      <c r="I246" s="95">
        <v>900000</v>
      </c>
    </row>
    <row r="247" spans="1:9" ht="51">
      <c r="A247" s="100">
        <f t="shared" si="7"/>
        <v>236</v>
      </c>
      <c r="B247" s="93" t="s">
        <v>1239</v>
      </c>
      <c r="C247" s="94" t="s">
        <v>179</v>
      </c>
      <c r="D247" s="94" t="s">
        <v>175</v>
      </c>
      <c r="E247" s="94" t="s">
        <v>1240</v>
      </c>
      <c r="F247" s="94" t="s">
        <v>72</v>
      </c>
      <c r="G247" s="95">
        <v>900000</v>
      </c>
      <c r="H247" s="182">
        <f t="shared" si="6"/>
        <v>900</v>
      </c>
      <c r="I247" s="95">
        <v>900000</v>
      </c>
    </row>
    <row r="248" spans="1:9" ht="25.5">
      <c r="A248" s="100">
        <f t="shared" si="7"/>
        <v>237</v>
      </c>
      <c r="B248" s="93" t="s">
        <v>532</v>
      </c>
      <c r="C248" s="94" t="s">
        <v>179</v>
      </c>
      <c r="D248" s="94" t="s">
        <v>175</v>
      </c>
      <c r="E248" s="94" t="s">
        <v>1240</v>
      </c>
      <c r="F248" s="94" t="s">
        <v>366</v>
      </c>
      <c r="G248" s="95">
        <v>900000</v>
      </c>
      <c r="H248" s="182">
        <f t="shared" si="6"/>
        <v>900</v>
      </c>
      <c r="I248" s="95">
        <v>900000</v>
      </c>
    </row>
    <row r="249" spans="1:9" ht="38.25">
      <c r="A249" s="100">
        <f t="shared" si="7"/>
        <v>238</v>
      </c>
      <c r="B249" s="93" t="s">
        <v>1199</v>
      </c>
      <c r="C249" s="94" t="s">
        <v>179</v>
      </c>
      <c r="D249" s="94" t="s">
        <v>175</v>
      </c>
      <c r="E249" s="94" t="s">
        <v>830</v>
      </c>
      <c r="F249" s="94" t="s">
        <v>72</v>
      </c>
      <c r="G249" s="95">
        <v>77868117</v>
      </c>
      <c r="H249" s="182">
        <f t="shared" si="6"/>
        <v>77868.117</v>
      </c>
      <c r="I249" s="95">
        <v>77868117</v>
      </c>
    </row>
    <row r="250" spans="1:9" ht="25.5">
      <c r="A250" s="100">
        <f t="shared" si="7"/>
        <v>239</v>
      </c>
      <c r="B250" s="93" t="s">
        <v>533</v>
      </c>
      <c r="C250" s="94" t="s">
        <v>179</v>
      </c>
      <c r="D250" s="94" t="s">
        <v>175</v>
      </c>
      <c r="E250" s="94" t="s">
        <v>831</v>
      </c>
      <c r="F250" s="94" t="s">
        <v>72</v>
      </c>
      <c r="G250" s="95">
        <v>200000</v>
      </c>
      <c r="H250" s="182">
        <f t="shared" si="6"/>
        <v>200</v>
      </c>
      <c r="I250" s="95">
        <v>200000</v>
      </c>
    </row>
    <row r="251" spans="1:9" ht="12.75">
      <c r="A251" s="100">
        <f t="shared" si="7"/>
        <v>240</v>
      </c>
      <c r="B251" s="93" t="s">
        <v>512</v>
      </c>
      <c r="C251" s="94" t="s">
        <v>179</v>
      </c>
      <c r="D251" s="94" t="s">
        <v>175</v>
      </c>
      <c r="E251" s="94" t="s">
        <v>831</v>
      </c>
      <c r="F251" s="94" t="s">
        <v>356</v>
      </c>
      <c r="G251" s="95">
        <v>200000</v>
      </c>
      <c r="H251" s="182">
        <f t="shared" si="6"/>
        <v>200</v>
      </c>
      <c r="I251" s="95">
        <v>200000</v>
      </c>
    </row>
    <row r="252" spans="1:9" ht="25.5">
      <c r="A252" s="100">
        <f t="shared" si="7"/>
        <v>241</v>
      </c>
      <c r="B252" s="93" t="s">
        <v>534</v>
      </c>
      <c r="C252" s="94" t="s">
        <v>179</v>
      </c>
      <c r="D252" s="94" t="s">
        <v>175</v>
      </c>
      <c r="E252" s="94" t="s">
        <v>832</v>
      </c>
      <c r="F252" s="94" t="s">
        <v>72</v>
      </c>
      <c r="G252" s="95">
        <v>100000</v>
      </c>
      <c r="H252" s="182">
        <f t="shared" si="6"/>
        <v>100</v>
      </c>
      <c r="I252" s="95">
        <v>100000</v>
      </c>
    </row>
    <row r="253" spans="1:9" ht="25.5">
      <c r="A253" s="100">
        <f t="shared" si="7"/>
        <v>242</v>
      </c>
      <c r="B253" s="93" t="s">
        <v>484</v>
      </c>
      <c r="C253" s="94" t="s">
        <v>179</v>
      </c>
      <c r="D253" s="94" t="s">
        <v>175</v>
      </c>
      <c r="E253" s="94" t="s">
        <v>832</v>
      </c>
      <c r="F253" s="94" t="s">
        <v>361</v>
      </c>
      <c r="G253" s="95">
        <v>100000</v>
      </c>
      <c r="H253" s="182">
        <f t="shared" si="6"/>
        <v>100</v>
      </c>
      <c r="I253" s="95">
        <v>100000</v>
      </c>
    </row>
    <row r="254" spans="1:9" ht="25.5">
      <c r="A254" s="100">
        <f t="shared" si="7"/>
        <v>243</v>
      </c>
      <c r="B254" s="93" t="s">
        <v>535</v>
      </c>
      <c r="C254" s="94" t="s">
        <v>179</v>
      </c>
      <c r="D254" s="94" t="s">
        <v>175</v>
      </c>
      <c r="E254" s="94" t="s">
        <v>833</v>
      </c>
      <c r="F254" s="94" t="s">
        <v>72</v>
      </c>
      <c r="G254" s="95">
        <v>380000</v>
      </c>
      <c r="H254" s="182">
        <f t="shared" si="6"/>
        <v>380</v>
      </c>
      <c r="I254" s="95">
        <v>380000</v>
      </c>
    </row>
    <row r="255" spans="1:9" ht="25.5">
      <c r="A255" s="100">
        <f t="shared" si="7"/>
        <v>244</v>
      </c>
      <c r="B255" s="93" t="s">
        <v>623</v>
      </c>
      <c r="C255" s="94" t="s">
        <v>179</v>
      </c>
      <c r="D255" s="94" t="s">
        <v>175</v>
      </c>
      <c r="E255" s="94" t="s">
        <v>833</v>
      </c>
      <c r="F255" s="94" t="s">
        <v>616</v>
      </c>
      <c r="G255" s="95">
        <v>380000</v>
      </c>
      <c r="H255" s="182">
        <f t="shared" si="6"/>
        <v>380</v>
      </c>
      <c r="I255" s="95">
        <v>380000</v>
      </c>
    </row>
    <row r="256" spans="1:9" ht="76.5">
      <c r="A256" s="100">
        <f t="shared" si="7"/>
        <v>245</v>
      </c>
      <c r="B256" s="93" t="s">
        <v>834</v>
      </c>
      <c r="C256" s="94" t="s">
        <v>179</v>
      </c>
      <c r="D256" s="94" t="s">
        <v>175</v>
      </c>
      <c r="E256" s="94" t="s">
        <v>835</v>
      </c>
      <c r="F256" s="94" t="s">
        <v>72</v>
      </c>
      <c r="G256" s="95">
        <v>110000</v>
      </c>
      <c r="H256" s="182">
        <f t="shared" si="6"/>
        <v>110</v>
      </c>
      <c r="I256" s="95">
        <v>110000</v>
      </c>
    </row>
    <row r="257" spans="1:9" ht="25.5">
      <c r="A257" s="100">
        <f t="shared" si="7"/>
        <v>246</v>
      </c>
      <c r="B257" s="93" t="s">
        <v>484</v>
      </c>
      <c r="C257" s="94" t="s">
        <v>179</v>
      </c>
      <c r="D257" s="94" t="s">
        <v>175</v>
      </c>
      <c r="E257" s="94" t="s">
        <v>835</v>
      </c>
      <c r="F257" s="94" t="s">
        <v>361</v>
      </c>
      <c r="G257" s="95">
        <v>110000</v>
      </c>
      <c r="H257" s="182">
        <f t="shared" si="6"/>
        <v>110</v>
      </c>
      <c r="I257" s="95">
        <v>110000</v>
      </c>
    </row>
    <row r="258" spans="1:9" ht="25.5">
      <c r="A258" s="100">
        <f t="shared" si="7"/>
        <v>247</v>
      </c>
      <c r="B258" s="93" t="s">
        <v>536</v>
      </c>
      <c r="C258" s="94" t="s">
        <v>179</v>
      </c>
      <c r="D258" s="94" t="s">
        <v>175</v>
      </c>
      <c r="E258" s="94" t="s">
        <v>836</v>
      </c>
      <c r="F258" s="94" t="s">
        <v>72</v>
      </c>
      <c r="G258" s="95">
        <v>10000</v>
      </c>
      <c r="H258" s="182">
        <f t="shared" si="6"/>
        <v>10</v>
      </c>
      <c r="I258" s="95">
        <v>10000</v>
      </c>
    </row>
    <row r="259" spans="1:9" ht="25.5">
      <c r="A259" s="100">
        <f t="shared" si="7"/>
        <v>248</v>
      </c>
      <c r="B259" s="93" t="s">
        <v>484</v>
      </c>
      <c r="C259" s="94" t="s">
        <v>179</v>
      </c>
      <c r="D259" s="94" t="s">
        <v>175</v>
      </c>
      <c r="E259" s="94" t="s">
        <v>836</v>
      </c>
      <c r="F259" s="94" t="s">
        <v>361</v>
      </c>
      <c r="G259" s="95">
        <v>10000</v>
      </c>
      <c r="H259" s="182">
        <f t="shared" si="6"/>
        <v>10</v>
      </c>
      <c r="I259" s="95">
        <v>10000</v>
      </c>
    </row>
    <row r="260" spans="1:9" ht="127.5">
      <c r="A260" s="100">
        <f t="shared" si="7"/>
        <v>249</v>
      </c>
      <c r="B260" s="93" t="s">
        <v>837</v>
      </c>
      <c r="C260" s="94" t="s">
        <v>179</v>
      </c>
      <c r="D260" s="94" t="s">
        <v>175</v>
      </c>
      <c r="E260" s="94" t="s">
        <v>838</v>
      </c>
      <c r="F260" s="94" t="s">
        <v>72</v>
      </c>
      <c r="G260" s="95">
        <v>7435117</v>
      </c>
      <c r="H260" s="182">
        <f t="shared" si="6"/>
        <v>7435.117</v>
      </c>
      <c r="I260" s="95">
        <v>7435117</v>
      </c>
    </row>
    <row r="261" spans="1:9" ht="25.5">
      <c r="A261" s="100">
        <f t="shared" si="7"/>
        <v>250</v>
      </c>
      <c r="B261" s="93" t="s">
        <v>484</v>
      </c>
      <c r="C261" s="94" t="s">
        <v>179</v>
      </c>
      <c r="D261" s="94" t="s">
        <v>175</v>
      </c>
      <c r="E261" s="94" t="s">
        <v>838</v>
      </c>
      <c r="F261" s="94" t="s">
        <v>361</v>
      </c>
      <c r="G261" s="95">
        <v>110117</v>
      </c>
      <c r="H261" s="182">
        <f t="shared" si="6"/>
        <v>110.117</v>
      </c>
      <c r="I261" s="95">
        <v>110117</v>
      </c>
    </row>
    <row r="262" spans="1:9" ht="25.5">
      <c r="A262" s="100">
        <f t="shared" si="7"/>
        <v>251</v>
      </c>
      <c r="B262" s="93" t="s">
        <v>531</v>
      </c>
      <c r="C262" s="94" t="s">
        <v>179</v>
      </c>
      <c r="D262" s="94" t="s">
        <v>175</v>
      </c>
      <c r="E262" s="94" t="s">
        <v>838</v>
      </c>
      <c r="F262" s="94" t="s">
        <v>365</v>
      </c>
      <c r="G262" s="95">
        <v>7325000</v>
      </c>
      <c r="H262" s="182">
        <f t="shared" si="6"/>
        <v>7325</v>
      </c>
      <c r="I262" s="95">
        <v>7325000</v>
      </c>
    </row>
    <row r="263" spans="1:9" ht="102">
      <c r="A263" s="100">
        <f t="shared" si="7"/>
        <v>252</v>
      </c>
      <c r="B263" s="93" t="s">
        <v>839</v>
      </c>
      <c r="C263" s="94" t="s">
        <v>179</v>
      </c>
      <c r="D263" s="94" t="s">
        <v>175</v>
      </c>
      <c r="E263" s="94" t="s">
        <v>840</v>
      </c>
      <c r="F263" s="94" t="s">
        <v>72</v>
      </c>
      <c r="G263" s="95">
        <v>63056000</v>
      </c>
      <c r="H263" s="182">
        <f t="shared" si="6"/>
        <v>63056</v>
      </c>
      <c r="I263" s="95">
        <v>63056000</v>
      </c>
    </row>
    <row r="264" spans="1:9" ht="25.5">
      <c r="A264" s="100">
        <f t="shared" si="7"/>
        <v>253</v>
      </c>
      <c r="B264" s="93" t="s">
        <v>484</v>
      </c>
      <c r="C264" s="94" t="s">
        <v>179</v>
      </c>
      <c r="D264" s="94" t="s">
        <v>175</v>
      </c>
      <c r="E264" s="94" t="s">
        <v>840</v>
      </c>
      <c r="F264" s="94" t="s">
        <v>361</v>
      </c>
      <c r="G264" s="95">
        <v>790000</v>
      </c>
      <c r="H264" s="182">
        <f t="shared" si="6"/>
        <v>790</v>
      </c>
      <c r="I264" s="95">
        <v>790000</v>
      </c>
    </row>
    <row r="265" spans="1:9" ht="25.5">
      <c r="A265" s="100">
        <f t="shared" si="7"/>
        <v>254</v>
      </c>
      <c r="B265" s="93" t="s">
        <v>531</v>
      </c>
      <c r="C265" s="94" t="s">
        <v>179</v>
      </c>
      <c r="D265" s="94" t="s">
        <v>175</v>
      </c>
      <c r="E265" s="94" t="s">
        <v>840</v>
      </c>
      <c r="F265" s="94" t="s">
        <v>365</v>
      </c>
      <c r="G265" s="95">
        <v>62266000</v>
      </c>
      <c r="H265" s="182">
        <f t="shared" si="6"/>
        <v>62266</v>
      </c>
      <c r="I265" s="95">
        <v>62266000</v>
      </c>
    </row>
    <row r="266" spans="1:9" ht="63.75">
      <c r="A266" s="100">
        <f t="shared" si="7"/>
        <v>255</v>
      </c>
      <c r="B266" s="93" t="s">
        <v>841</v>
      </c>
      <c r="C266" s="94" t="s">
        <v>179</v>
      </c>
      <c r="D266" s="94" t="s">
        <v>175</v>
      </c>
      <c r="E266" s="94" t="s">
        <v>842</v>
      </c>
      <c r="F266" s="94" t="s">
        <v>72</v>
      </c>
      <c r="G266" s="95">
        <v>6577000</v>
      </c>
      <c r="H266" s="182">
        <f t="shared" si="6"/>
        <v>6577</v>
      </c>
      <c r="I266" s="95">
        <v>6577000</v>
      </c>
    </row>
    <row r="267" spans="1:9" ht="25.5">
      <c r="A267" s="100">
        <f t="shared" si="7"/>
        <v>256</v>
      </c>
      <c r="B267" s="93" t="s">
        <v>484</v>
      </c>
      <c r="C267" s="94" t="s">
        <v>179</v>
      </c>
      <c r="D267" s="94" t="s">
        <v>175</v>
      </c>
      <c r="E267" s="94" t="s">
        <v>842</v>
      </c>
      <c r="F267" s="94" t="s">
        <v>361</v>
      </c>
      <c r="G267" s="95">
        <v>97000</v>
      </c>
      <c r="H267" s="182">
        <f t="shared" si="6"/>
        <v>97</v>
      </c>
      <c r="I267" s="95">
        <v>97000</v>
      </c>
    </row>
    <row r="268" spans="1:9" ht="25.5">
      <c r="A268" s="100">
        <f t="shared" si="7"/>
        <v>257</v>
      </c>
      <c r="B268" s="93" t="s">
        <v>531</v>
      </c>
      <c r="C268" s="94" t="s">
        <v>179</v>
      </c>
      <c r="D268" s="94" t="s">
        <v>175</v>
      </c>
      <c r="E268" s="94" t="s">
        <v>842</v>
      </c>
      <c r="F268" s="94" t="s">
        <v>365</v>
      </c>
      <c r="G268" s="95">
        <v>6480000</v>
      </c>
      <c r="H268" s="182">
        <f aca="true" t="shared" si="8" ref="H268:H331">I268/1000</f>
        <v>6480</v>
      </c>
      <c r="I268" s="95">
        <v>6480000</v>
      </c>
    </row>
    <row r="269" spans="1:9" ht="12.75">
      <c r="A269" s="100">
        <f aca="true" t="shared" si="9" ref="A269:A332">1+A268</f>
        <v>258</v>
      </c>
      <c r="B269" s="93" t="s">
        <v>369</v>
      </c>
      <c r="C269" s="94" t="s">
        <v>179</v>
      </c>
      <c r="D269" s="94" t="s">
        <v>175</v>
      </c>
      <c r="E269" s="94" t="s">
        <v>746</v>
      </c>
      <c r="F269" s="94" t="s">
        <v>72</v>
      </c>
      <c r="G269" s="95">
        <v>288830</v>
      </c>
      <c r="H269" s="182">
        <f t="shared" si="8"/>
        <v>288.83</v>
      </c>
      <c r="I269" s="95">
        <v>288830</v>
      </c>
    </row>
    <row r="270" spans="1:9" ht="25.5">
      <c r="A270" s="100">
        <f t="shared" si="9"/>
        <v>259</v>
      </c>
      <c r="B270" s="93" t="s">
        <v>537</v>
      </c>
      <c r="C270" s="94" t="s">
        <v>179</v>
      </c>
      <c r="D270" s="94" t="s">
        <v>175</v>
      </c>
      <c r="E270" s="94" t="s">
        <v>843</v>
      </c>
      <c r="F270" s="94" t="s">
        <v>72</v>
      </c>
      <c r="G270" s="95">
        <v>288830</v>
      </c>
      <c r="H270" s="182">
        <f t="shared" si="8"/>
        <v>288.83</v>
      </c>
      <c r="I270" s="95">
        <v>288830</v>
      </c>
    </row>
    <row r="271" spans="1:9" ht="25.5">
      <c r="A271" s="100">
        <f t="shared" si="9"/>
        <v>260</v>
      </c>
      <c r="B271" s="93" t="s">
        <v>538</v>
      </c>
      <c r="C271" s="94" t="s">
        <v>179</v>
      </c>
      <c r="D271" s="94" t="s">
        <v>175</v>
      </c>
      <c r="E271" s="94" t="s">
        <v>843</v>
      </c>
      <c r="F271" s="94" t="s">
        <v>358</v>
      </c>
      <c r="G271" s="95">
        <v>288830</v>
      </c>
      <c r="H271" s="182">
        <f t="shared" si="8"/>
        <v>288.83</v>
      </c>
      <c r="I271" s="95">
        <v>288830</v>
      </c>
    </row>
    <row r="272" spans="1:9" ht="12.75">
      <c r="A272" s="100">
        <f t="shared" si="9"/>
        <v>261</v>
      </c>
      <c r="B272" s="93" t="s">
        <v>681</v>
      </c>
      <c r="C272" s="94" t="s">
        <v>179</v>
      </c>
      <c r="D272" s="94" t="s">
        <v>284</v>
      </c>
      <c r="E272" s="94" t="s">
        <v>745</v>
      </c>
      <c r="F272" s="94" t="s">
        <v>72</v>
      </c>
      <c r="G272" s="95">
        <v>7015883</v>
      </c>
      <c r="H272" s="182">
        <f t="shared" si="8"/>
        <v>7015.883</v>
      </c>
      <c r="I272" s="95">
        <v>7015883</v>
      </c>
    </row>
    <row r="273" spans="1:9" ht="38.25">
      <c r="A273" s="100">
        <f t="shared" si="9"/>
        <v>262</v>
      </c>
      <c r="B273" s="93" t="s">
        <v>1199</v>
      </c>
      <c r="C273" s="94" t="s">
        <v>179</v>
      </c>
      <c r="D273" s="94" t="s">
        <v>284</v>
      </c>
      <c r="E273" s="94" t="s">
        <v>830</v>
      </c>
      <c r="F273" s="94" t="s">
        <v>72</v>
      </c>
      <c r="G273" s="95">
        <v>7015883</v>
      </c>
      <c r="H273" s="182">
        <f t="shared" si="8"/>
        <v>7015.883</v>
      </c>
      <c r="I273" s="95">
        <v>7015883</v>
      </c>
    </row>
    <row r="274" spans="1:9" ht="127.5">
      <c r="A274" s="100">
        <f t="shared" si="9"/>
        <v>263</v>
      </c>
      <c r="B274" s="93" t="s">
        <v>837</v>
      </c>
      <c r="C274" s="94" t="s">
        <v>179</v>
      </c>
      <c r="D274" s="94" t="s">
        <v>284</v>
      </c>
      <c r="E274" s="94" t="s">
        <v>838</v>
      </c>
      <c r="F274" s="94" t="s">
        <v>72</v>
      </c>
      <c r="G274" s="95">
        <v>526883</v>
      </c>
      <c r="H274" s="182">
        <f t="shared" si="8"/>
        <v>526.883</v>
      </c>
      <c r="I274" s="95">
        <v>526883</v>
      </c>
    </row>
    <row r="275" spans="1:9" ht="12.75">
      <c r="A275" s="100">
        <f t="shared" si="9"/>
        <v>264</v>
      </c>
      <c r="B275" s="93" t="s">
        <v>491</v>
      </c>
      <c r="C275" s="94" t="s">
        <v>179</v>
      </c>
      <c r="D275" s="94" t="s">
        <v>284</v>
      </c>
      <c r="E275" s="94" t="s">
        <v>838</v>
      </c>
      <c r="F275" s="94" t="s">
        <v>362</v>
      </c>
      <c r="G275" s="95">
        <v>526883</v>
      </c>
      <c r="H275" s="182">
        <f t="shared" si="8"/>
        <v>526.883</v>
      </c>
      <c r="I275" s="95">
        <v>526883</v>
      </c>
    </row>
    <row r="276" spans="1:9" ht="102">
      <c r="A276" s="100">
        <f t="shared" si="9"/>
        <v>265</v>
      </c>
      <c r="B276" s="93" t="s">
        <v>839</v>
      </c>
      <c r="C276" s="94" t="s">
        <v>179</v>
      </c>
      <c r="D276" s="94" t="s">
        <v>284</v>
      </c>
      <c r="E276" s="94" t="s">
        <v>840</v>
      </c>
      <c r="F276" s="94" t="s">
        <v>72</v>
      </c>
      <c r="G276" s="95">
        <v>6489000</v>
      </c>
      <c r="H276" s="182">
        <f t="shared" si="8"/>
        <v>6489</v>
      </c>
      <c r="I276" s="95">
        <v>6489000</v>
      </c>
    </row>
    <row r="277" spans="1:9" ht="12.75">
      <c r="A277" s="100">
        <f t="shared" si="9"/>
        <v>266</v>
      </c>
      <c r="B277" s="93" t="s">
        <v>491</v>
      </c>
      <c r="C277" s="94" t="s">
        <v>179</v>
      </c>
      <c r="D277" s="94" t="s">
        <v>284</v>
      </c>
      <c r="E277" s="94" t="s">
        <v>840</v>
      </c>
      <c r="F277" s="94" t="s">
        <v>362</v>
      </c>
      <c r="G277" s="95">
        <v>6014146</v>
      </c>
      <c r="H277" s="182">
        <f t="shared" si="8"/>
        <v>6014.146</v>
      </c>
      <c r="I277" s="95">
        <v>6014146</v>
      </c>
    </row>
    <row r="278" spans="1:9" ht="25.5">
      <c r="A278" s="100">
        <f t="shared" si="9"/>
        <v>267</v>
      </c>
      <c r="B278" s="93" t="s">
        <v>484</v>
      </c>
      <c r="C278" s="94" t="s">
        <v>179</v>
      </c>
      <c r="D278" s="94" t="s">
        <v>284</v>
      </c>
      <c r="E278" s="94" t="s">
        <v>840</v>
      </c>
      <c r="F278" s="94" t="s">
        <v>361</v>
      </c>
      <c r="G278" s="95">
        <v>335000</v>
      </c>
      <c r="H278" s="182">
        <f t="shared" si="8"/>
        <v>335</v>
      </c>
      <c r="I278" s="95">
        <v>335000</v>
      </c>
    </row>
    <row r="279" spans="1:9" ht="12.75">
      <c r="A279" s="100">
        <f t="shared" si="9"/>
        <v>268</v>
      </c>
      <c r="B279" s="93" t="s">
        <v>492</v>
      </c>
      <c r="C279" s="94" t="s">
        <v>179</v>
      </c>
      <c r="D279" s="94" t="s">
        <v>284</v>
      </c>
      <c r="E279" s="94" t="s">
        <v>840</v>
      </c>
      <c r="F279" s="94" t="s">
        <v>363</v>
      </c>
      <c r="G279" s="95">
        <v>139854</v>
      </c>
      <c r="H279" s="182">
        <f t="shared" si="8"/>
        <v>139.854</v>
      </c>
      <c r="I279" s="95">
        <v>139854</v>
      </c>
    </row>
    <row r="280" spans="1:9" ht="12.75">
      <c r="A280" s="100">
        <f t="shared" si="9"/>
        <v>269</v>
      </c>
      <c r="B280" s="93" t="s">
        <v>1038</v>
      </c>
      <c r="C280" s="94" t="s">
        <v>179</v>
      </c>
      <c r="D280" s="94" t="s">
        <v>1020</v>
      </c>
      <c r="E280" s="94" t="s">
        <v>745</v>
      </c>
      <c r="F280" s="94" t="s">
        <v>72</v>
      </c>
      <c r="G280" s="95">
        <v>1350000</v>
      </c>
      <c r="H280" s="182">
        <f t="shared" si="8"/>
        <v>1350</v>
      </c>
      <c r="I280" s="95">
        <v>1350000</v>
      </c>
    </row>
    <row r="281" spans="1:9" ht="12.75">
      <c r="A281" s="100">
        <f t="shared" si="9"/>
        <v>270</v>
      </c>
      <c r="B281" s="93" t="s">
        <v>1039</v>
      </c>
      <c r="C281" s="94" t="s">
        <v>179</v>
      </c>
      <c r="D281" s="94" t="s">
        <v>1022</v>
      </c>
      <c r="E281" s="94" t="s">
        <v>745</v>
      </c>
      <c r="F281" s="94" t="s">
        <v>72</v>
      </c>
      <c r="G281" s="95">
        <v>350000</v>
      </c>
      <c r="H281" s="182">
        <f t="shared" si="8"/>
        <v>350</v>
      </c>
      <c r="I281" s="95">
        <v>350000</v>
      </c>
    </row>
    <row r="282" spans="1:9" ht="51">
      <c r="A282" s="100">
        <f t="shared" si="9"/>
        <v>271</v>
      </c>
      <c r="B282" s="93" t="s">
        <v>1181</v>
      </c>
      <c r="C282" s="94" t="s">
        <v>179</v>
      </c>
      <c r="D282" s="94" t="s">
        <v>1022</v>
      </c>
      <c r="E282" s="94" t="s">
        <v>750</v>
      </c>
      <c r="F282" s="94" t="s">
        <v>72</v>
      </c>
      <c r="G282" s="95">
        <v>350000</v>
      </c>
      <c r="H282" s="182">
        <f t="shared" si="8"/>
        <v>350</v>
      </c>
      <c r="I282" s="95">
        <v>350000</v>
      </c>
    </row>
    <row r="283" spans="1:9" ht="25.5">
      <c r="A283" s="100">
        <f t="shared" si="9"/>
        <v>272</v>
      </c>
      <c r="B283" s="93" t="s">
        <v>1040</v>
      </c>
      <c r="C283" s="94" t="s">
        <v>179</v>
      </c>
      <c r="D283" s="94" t="s">
        <v>1022</v>
      </c>
      <c r="E283" s="94" t="s">
        <v>759</v>
      </c>
      <c r="F283" s="94" t="s">
        <v>72</v>
      </c>
      <c r="G283" s="95">
        <v>350000</v>
      </c>
      <c r="H283" s="182">
        <f t="shared" si="8"/>
        <v>350</v>
      </c>
      <c r="I283" s="95">
        <v>350000</v>
      </c>
    </row>
    <row r="284" spans="1:9" ht="25.5">
      <c r="A284" s="100">
        <f t="shared" si="9"/>
        <v>273</v>
      </c>
      <c r="B284" s="93" t="s">
        <v>484</v>
      </c>
      <c r="C284" s="94" t="s">
        <v>179</v>
      </c>
      <c r="D284" s="94" t="s">
        <v>1022</v>
      </c>
      <c r="E284" s="94" t="s">
        <v>759</v>
      </c>
      <c r="F284" s="94" t="s">
        <v>361</v>
      </c>
      <c r="G284" s="95">
        <v>350000</v>
      </c>
      <c r="H284" s="182">
        <f t="shared" si="8"/>
        <v>350</v>
      </c>
      <c r="I284" s="95">
        <v>350000</v>
      </c>
    </row>
    <row r="285" spans="1:9" ht="12.75">
      <c r="A285" s="100">
        <f t="shared" si="9"/>
        <v>274</v>
      </c>
      <c r="B285" s="93" t="s">
        <v>1041</v>
      </c>
      <c r="C285" s="94" t="s">
        <v>179</v>
      </c>
      <c r="D285" s="94" t="s">
        <v>1025</v>
      </c>
      <c r="E285" s="94" t="s">
        <v>745</v>
      </c>
      <c r="F285" s="94" t="s">
        <v>72</v>
      </c>
      <c r="G285" s="95">
        <v>1000000</v>
      </c>
      <c r="H285" s="182">
        <f t="shared" si="8"/>
        <v>1000</v>
      </c>
      <c r="I285" s="95">
        <v>1000000</v>
      </c>
    </row>
    <row r="286" spans="1:9" ht="51">
      <c r="A286" s="100">
        <f t="shared" si="9"/>
        <v>275</v>
      </c>
      <c r="B286" s="93" t="s">
        <v>1181</v>
      </c>
      <c r="C286" s="94" t="s">
        <v>179</v>
      </c>
      <c r="D286" s="94" t="s">
        <v>1025</v>
      </c>
      <c r="E286" s="94" t="s">
        <v>750</v>
      </c>
      <c r="F286" s="94" t="s">
        <v>72</v>
      </c>
      <c r="G286" s="95">
        <v>1000000</v>
      </c>
      <c r="H286" s="182">
        <f t="shared" si="8"/>
        <v>1000</v>
      </c>
      <c r="I286" s="95">
        <v>1000000</v>
      </c>
    </row>
    <row r="287" spans="1:9" ht="25.5">
      <c r="A287" s="100">
        <f t="shared" si="9"/>
        <v>276</v>
      </c>
      <c r="B287" s="93" t="s">
        <v>1040</v>
      </c>
      <c r="C287" s="94" t="s">
        <v>179</v>
      </c>
      <c r="D287" s="94" t="s">
        <v>1025</v>
      </c>
      <c r="E287" s="94" t="s">
        <v>759</v>
      </c>
      <c r="F287" s="94" t="s">
        <v>72</v>
      </c>
      <c r="G287" s="95">
        <v>1000000</v>
      </c>
      <c r="H287" s="182">
        <f t="shared" si="8"/>
        <v>1000</v>
      </c>
      <c r="I287" s="95">
        <v>1000000</v>
      </c>
    </row>
    <row r="288" spans="1:9" ht="25.5">
      <c r="A288" s="100">
        <f t="shared" si="9"/>
        <v>277</v>
      </c>
      <c r="B288" s="93" t="s">
        <v>623</v>
      </c>
      <c r="C288" s="94" t="s">
        <v>179</v>
      </c>
      <c r="D288" s="94" t="s">
        <v>1025</v>
      </c>
      <c r="E288" s="94" t="s">
        <v>759</v>
      </c>
      <c r="F288" s="94" t="s">
        <v>616</v>
      </c>
      <c r="G288" s="95">
        <v>1000000</v>
      </c>
      <c r="H288" s="182">
        <f t="shared" si="8"/>
        <v>1000</v>
      </c>
      <c r="I288" s="95">
        <v>1000000</v>
      </c>
    </row>
    <row r="289" spans="1:9" ht="38.25">
      <c r="A289" s="100">
        <f t="shared" si="9"/>
        <v>278</v>
      </c>
      <c r="B289" s="93" t="s">
        <v>682</v>
      </c>
      <c r="C289" s="94" t="s">
        <v>179</v>
      </c>
      <c r="D289" s="94" t="s">
        <v>285</v>
      </c>
      <c r="E289" s="94" t="s">
        <v>745</v>
      </c>
      <c r="F289" s="94" t="s">
        <v>72</v>
      </c>
      <c r="G289" s="95">
        <v>190370750</v>
      </c>
      <c r="H289" s="182">
        <f t="shared" si="8"/>
        <v>190370.75</v>
      </c>
      <c r="I289" s="95">
        <v>190370750</v>
      </c>
    </row>
    <row r="290" spans="1:9" ht="25.5">
      <c r="A290" s="100">
        <f t="shared" si="9"/>
        <v>279</v>
      </c>
      <c r="B290" s="93" t="s">
        <v>683</v>
      </c>
      <c r="C290" s="94" t="s">
        <v>179</v>
      </c>
      <c r="D290" s="94" t="s">
        <v>67</v>
      </c>
      <c r="E290" s="94" t="s">
        <v>745</v>
      </c>
      <c r="F290" s="94" t="s">
        <v>72</v>
      </c>
      <c r="G290" s="95">
        <v>12999000</v>
      </c>
      <c r="H290" s="182">
        <f t="shared" si="8"/>
        <v>12999</v>
      </c>
      <c r="I290" s="95">
        <v>12999000</v>
      </c>
    </row>
    <row r="291" spans="1:9" ht="38.25">
      <c r="A291" s="100">
        <f t="shared" si="9"/>
        <v>280</v>
      </c>
      <c r="B291" s="93" t="s">
        <v>1200</v>
      </c>
      <c r="C291" s="94" t="s">
        <v>179</v>
      </c>
      <c r="D291" s="94" t="s">
        <v>67</v>
      </c>
      <c r="E291" s="94" t="s">
        <v>844</v>
      </c>
      <c r="F291" s="94" t="s">
        <v>72</v>
      </c>
      <c r="G291" s="95">
        <v>12999000</v>
      </c>
      <c r="H291" s="182">
        <f t="shared" si="8"/>
        <v>12999</v>
      </c>
      <c r="I291" s="95">
        <v>12999000</v>
      </c>
    </row>
    <row r="292" spans="1:9" ht="25.5">
      <c r="A292" s="100">
        <f t="shared" si="9"/>
        <v>281</v>
      </c>
      <c r="B292" s="93" t="s">
        <v>539</v>
      </c>
      <c r="C292" s="94" t="s">
        <v>179</v>
      </c>
      <c r="D292" s="94" t="s">
        <v>67</v>
      </c>
      <c r="E292" s="94" t="s">
        <v>845</v>
      </c>
      <c r="F292" s="94" t="s">
        <v>72</v>
      </c>
      <c r="G292" s="95">
        <v>12999000</v>
      </c>
      <c r="H292" s="182">
        <f t="shared" si="8"/>
        <v>12999</v>
      </c>
      <c r="I292" s="95">
        <v>12999000</v>
      </c>
    </row>
    <row r="293" spans="1:9" ht="25.5">
      <c r="A293" s="100">
        <f t="shared" si="9"/>
        <v>282</v>
      </c>
      <c r="B293" s="93" t="s">
        <v>540</v>
      </c>
      <c r="C293" s="94" t="s">
        <v>179</v>
      </c>
      <c r="D293" s="94" t="s">
        <v>67</v>
      </c>
      <c r="E293" s="94" t="s">
        <v>846</v>
      </c>
      <c r="F293" s="94" t="s">
        <v>72</v>
      </c>
      <c r="G293" s="95">
        <v>5721000</v>
      </c>
      <c r="H293" s="182">
        <f t="shared" si="8"/>
        <v>5721</v>
      </c>
      <c r="I293" s="95">
        <v>5721000</v>
      </c>
    </row>
    <row r="294" spans="1:9" ht="12.75">
      <c r="A294" s="100">
        <f t="shared" si="9"/>
        <v>283</v>
      </c>
      <c r="B294" s="93" t="s">
        <v>541</v>
      </c>
      <c r="C294" s="94" t="s">
        <v>179</v>
      </c>
      <c r="D294" s="94" t="s">
        <v>67</v>
      </c>
      <c r="E294" s="94" t="s">
        <v>846</v>
      </c>
      <c r="F294" s="94" t="s">
        <v>367</v>
      </c>
      <c r="G294" s="95">
        <v>5721000</v>
      </c>
      <c r="H294" s="182">
        <f t="shared" si="8"/>
        <v>5721</v>
      </c>
      <c r="I294" s="95">
        <v>5721000</v>
      </c>
    </row>
    <row r="295" spans="1:9" ht="38.25">
      <c r="A295" s="100">
        <f t="shared" si="9"/>
        <v>284</v>
      </c>
      <c r="B295" s="93" t="s">
        <v>624</v>
      </c>
      <c r="C295" s="94" t="s">
        <v>179</v>
      </c>
      <c r="D295" s="94" t="s">
        <v>67</v>
      </c>
      <c r="E295" s="94" t="s">
        <v>847</v>
      </c>
      <c r="F295" s="94" t="s">
        <v>72</v>
      </c>
      <c r="G295" s="95">
        <v>7278000</v>
      </c>
      <c r="H295" s="182">
        <f t="shared" si="8"/>
        <v>7278</v>
      </c>
      <c r="I295" s="95">
        <v>7278000</v>
      </c>
    </row>
    <row r="296" spans="1:9" ht="12.75">
      <c r="A296" s="100">
        <f t="shared" si="9"/>
        <v>285</v>
      </c>
      <c r="B296" s="93" t="s">
        <v>541</v>
      </c>
      <c r="C296" s="94" t="s">
        <v>179</v>
      </c>
      <c r="D296" s="94" t="s">
        <v>67</v>
      </c>
      <c r="E296" s="94" t="s">
        <v>847</v>
      </c>
      <c r="F296" s="94" t="s">
        <v>367</v>
      </c>
      <c r="G296" s="95">
        <v>7278000</v>
      </c>
      <c r="H296" s="182">
        <f t="shared" si="8"/>
        <v>7278</v>
      </c>
      <c r="I296" s="95">
        <v>7278000</v>
      </c>
    </row>
    <row r="297" spans="1:9" ht="12.75">
      <c r="A297" s="100">
        <f t="shared" si="9"/>
        <v>286</v>
      </c>
      <c r="B297" s="93" t="s">
        <v>684</v>
      </c>
      <c r="C297" s="94" t="s">
        <v>179</v>
      </c>
      <c r="D297" s="94" t="s">
        <v>286</v>
      </c>
      <c r="E297" s="94" t="s">
        <v>745</v>
      </c>
      <c r="F297" s="94" t="s">
        <v>72</v>
      </c>
      <c r="G297" s="95">
        <v>177371750</v>
      </c>
      <c r="H297" s="182">
        <f t="shared" si="8"/>
        <v>177371.75</v>
      </c>
      <c r="I297" s="95">
        <v>177371750</v>
      </c>
    </row>
    <row r="298" spans="1:9" ht="38.25">
      <c r="A298" s="100">
        <f t="shared" si="9"/>
        <v>287</v>
      </c>
      <c r="B298" s="93" t="s">
        <v>1183</v>
      </c>
      <c r="C298" s="94" t="s">
        <v>179</v>
      </c>
      <c r="D298" s="94" t="s">
        <v>286</v>
      </c>
      <c r="E298" s="94" t="s">
        <v>768</v>
      </c>
      <c r="F298" s="94" t="s">
        <v>72</v>
      </c>
      <c r="G298" s="95">
        <v>1108800</v>
      </c>
      <c r="H298" s="182">
        <f t="shared" si="8"/>
        <v>1108.8</v>
      </c>
      <c r="I298" s="95">
        <v>1108800</v>
      </c>
    </row>
    <row r="299" spans="1:9" ht="38.25">
      <c r="A299" s="100">
        <f t="shared" si="9"/>
        <v>288</v>
      </c>
      <c r="B299" s="93" t="s">
        <v>1184</v>
      </c>
      <c r="C299" s="94" t="s">
        <v>179</v>
      </c>
      <c r="D299" s="94" t="s">
        <v>286</v>
      </c>
      <c r="E299" s="94" t="s">
        <v>769</v>
      </c>
      <c r="F299" s="94" t="s">
        <v>72</v>
      </c>
      <c r="G299" s="95">
        <v>1108800</v>
      </c>
      <c r="H299" s="182">
        <f t="shared" si="8"/>
        <v>1108.8</v>
      </c>
      <c r="I299" s="95">
        <v>1108800</v>
      </c>
    </row>
    <row r="300" spans="1:9" ht="63.75">
      <c r="A300" s="100">
        <f t="shared" si="9"/>
        <v>289</v>
      </c>
      <c r="B300" s="93" t="s">
        <v>620</v>
      </c>
      <c r="C300" s="94" t="s">
        <v>179</v>
      </c>
      <c r="D300" s="94" t="s">
        <v>286</v>
      </c>
      <c r="E300" s="94" t="s">
        <v>770</v>
      </c>
      <c r="F300" s="94" t="s">
        <v>72</v>
      </c>
      <c r="G300" s="95">
        <v>500</v>
      </c>
      <c r="H300" s="182">
        <f t="shared" si="8"/>
        <v>0.5</v>
      </c>
      <c r="I300" s="95">
        <v>500</v>
      </c>
    </row>
    <row r="301" spans="1:9" ht="12.75">
      <c r="A301" s="100">
        <f t="shared" si="9"/>
        <v>290</v>
      </c>
      <c r="B301" s="93" t="s">
        <v>542</v>
      </c>
      <c r="C301" s="94" t="s">
        <v>179</v>
      </c>
      <c r="D301" s="94" t="s">
        <v>286</v>
      </c>
      <c r="E301" s="94" t="s">
        <v>770</v>
      </c>
      <c r="F301" s="94" t="s">
        <v>359</v>
      </c>
      <c r="G301" s="95">
        <v>500</v>
      </c>
      <c r="H301" s="182">
        <f t="shared" si="8"/>
        <v>0.5</v>
      </c>
      <c r="I301" s="95">
        <v>500</v>
      </c>
    </row>
    <row r="302" spans="1:9" ht="51">
      <c r="A302" s="100">
        <f t="shared" si="9"/>
        <v>291</v>
      </c>
      <c r="B302" s="93" t="s">
        <v>625</v>
      </c>
      <c r="C302" s="94" t="s">
        <v>179</v>
      </c>
      <c r="D302" s="94" t="s">
        <v>286</v>
      </c>
      <c r="E302" s="94" t="s">
        <v>848</v>
      </c>
      <c r="F302" s="94" t="s">
        <v>72</v>
      </c>
      <c r="G302" s="95">
        <v>1108300</v>
      </c>
      <c r="H302" s="182">
        <f t="shared" si="8"/>
        <v>1108.3</v>
      </c>
      <c r="I302" s="95">
        <v>1108300</v>
      </c>
    </row>
    <row r="303" spans="1:9" ht="12.75">
      <c r="A303" s="100">
        <f t="shared" si="9"/>
        <v>292</v>
      </c>
      <c r="B303" s="93" t="s">
        <v>542</v>
      </c>
      <c r="C303" s="94" t="s">
        <v>179</v>
      </c>
      <c r="D303" s="94" t="s">
        <v>286</v>
      </c>
      <c r="E303" s="94" t="s">
        <v>848</v>
      </c>
      <c r="F303" s="94" t="s">
        <v>359</v>
      </c>
      <c r="G303" s="95">
        <v>1108300</v>
      </c>
      <c r="H303" s="182">
        <f t="shared" si="8"/>
        <v>1108.3</v>
      </c>
      <c r="I303" s="95">
        <v>1108300</v>
      </c>
    </row>
    <row r="304" spans="1:9" ht="38.25">
      <c r="A304" s="100">
        <f t="shared" si="9"/>
        <v>293</v>
      </c>
      <c r="B304" s="93" t="s">
        <v>1200</v>
      </c>
      <c r="C304" s="94" t="s">
        <v>179</v>
      </c>
      <c r="D304" s="94" t="s">
        <v>286</v>
      </c>
      <c r="E304" s="94" t="s">
        <v>844</v>
      </c>
      <c r="F304" s="94" t="s">
        <v>72</v>
      </c>
      <c r="G304" s="95">
        <v>176261350</v>
      </c>
      <c r="H304" s="182">
        <f t="shared" si="8"/>
        <v>176261.35</v>
      </c>
      <c r="I304" s="95">
        <v>176261350</v>
      </c>
    </row>
    <row r="305" spans="1:9" ht="25.5">
      <c r="A305" s="100">
        <f t="shared" si="9"/>
        <v>294</v>
      </c>
      <c r="B305" s="93" t="s">
        <v>539</v>
      </c>
      <c r="C305" s="94" t="s">
        <v>179</v>
      </c>
      <c r="D305" s="94" t="s">
        <v>286</v>
      </c>
      <c r="E305" s="94" t="s">
        <v>845</v>
      </c>
      <c r="F305" s="94" t="s">
        <v>72</v>
      </c>
      <c r="G305" s="95">
        <v>176261350</v>
      </c>
      <c r="H305" s="182">
        <f t="shared" si="8"/>
        <v>176261.35</v>
      </c>
      <c r="I305" s="95">
        <v>176261350</v>
      </c>
    </row>
    <row r="306" spans="1:9" ht="25.5">
      <c r="A306" s="100">
        <f t="shared" si="9"/>
        <v>295</v>
      </c>
      <c r="B306" s="93" t="s">
        <v>543</v>
      </c>
      <c r="C306" s="94" t="s">
        <v>179</v>
      </c>
      <c r="D306" s="94" t="s">
        <v>286</v>
      </c>
      <c r="E306" s="94" t="s">
        <v>849</v>
      </c>
      <c r="F306" s="94" t="s">
        <v>72</v>
      </c>
      <c r="G306" s="95">
        <v>176261350</v>
      </c>
      <c r="H306" s="182">
        <f t="shared" si="8"/>
        <v>176261.35</v>
      </c>
      <c r="I306" s="95">
        <v>176261350</v>
      </c>
    </row>
    <row r="307" spans="1:9" ht="12.75">
      <c r="A307" s="100">
        <f t="shared" si="9"/>
        <v>296</v>
      </c>
      <c r="B307" s="93" t="s">
        <v>542</v>
      </c>
      <c r="C307" s="94" t="s">
        <v>179</v>
      </c>
      <c r="D307" s="94" t="s">
        <v>286</v>
      </c>
      <c r="E307" s="94" t="s">
        <v>849</v>
      </c>
      <c r="F307" s="94" t="s">
        <v>359</v>
      </c>
      <c r="G307" s="95">
        <v>176261350</v>
      </c>
      <c r="H307" s="182">
        <f t="shared" si="8"/>
        <v>176261.35</v>
      </c>
      <c r="I307" s="95">
        <v>176261350</v>
      </c>
    </row>
    <row r="308" spans="1:9" ht="12.75">
      <c r="A308" s="100">
        <f t="shared" si="9"/>
        <v>297</v>
      </c>
      <c r="B308" s="93" t="s">
        <v>369</v>
      </c>
      <c r="C308" s="94" t="s">
        <v>179</v>
      </c>
      <c r="D308" s="94" t="s">
        <v>286</v>
      </c>
      <c r="E308" s="94" t="s">
        <v>746</v>
      </c>
      <c r="F308" s="94" t="s">
        <v>72</v>
      </c>
      <c r="G308" s="95">
        <v>1600</v>
      </c>
      <c r="H308" s="182">
        <f t="shared" si="8"/>
        <v>1.6</v>
      </c>
      <c r="I308" s="95">
        <v>1600</v>
      </c>
    </row>
    <row r="309" spans="1:9" ht="89.25">
      <c r="A309" s="100">
        <f t="shared" si="9"/>
        <v>298</v>
      </c>
      <c r="B309" s="93" t="s">
        <v>1042</v>
      </c>
      <c r="C309" s="94" t="s">
        <v>179</v>
      </c>
      <c r="D309" s="94" t="s">
        <v>286</v>
      </c>
      <c r="E309" s="94" t="s">
        <v>1027</v>
      </c>
      <c r="F309" s="94" t="s">
        <v>72</v>
      </c>
      <c r="G309" s="95">
        <v>1600</v>
      </c>
      <c r="H309" s="182">
        <f t="shared" si="8"/>
        <v>1.6</v>
      </c>
      <c r="I309" s="95">
        <v>1600</v>
      </c>
    </row>
    <row r="310" spans="1:9" ht="12.75">
      <c r="A310" s="100">
        <f t="shared" si="9"/>
        <v>299</v>
      </c>
      <c r="B310" s="93" t="s">
        <v>542</v>
      </c>
      <c r="C310" s="94" t="s">
        <v>179</v>
      </c>
      <c r="D310" s="94" t="s">
        <v>286</v>
      </c>
      <c r="E310" s="94" t="s">
        <v>1027</v>
      </c>
      <c r="F310" s="94" t="s">
        <v>359</v>
      </c>
      <c r="G310" s="95">
        <v>1600</v>
      </c>
      <c r="H310" s="182">
        <f t="shared" si="8"/>
        <v>1.6</v>
      </c>
      <c r="I310" s="95">
        <v>1600</v>
      </c>
    </row>
    <row r="311" spans="1:9" ht="25.5">
      <c r="A311" s="100">
        <f t="shared" si="9"/>
        <v>300</v>
      </c>
      <c r="B311" s="93" t="s">
        <v>146</v>
      </c>
      <c r="C311" s="94" t="s">
        <v>68</v>
      </c>
      <c r="D311" s="94" t="s">
        <v>73</v>
      </c>
      <c r="E311" s="94" t="s">
        <v>745</v>
      </c>
      <c r="F311" s="94" t="s">
        <v>72</v>
      </c>
      <c r="G311" s="95">
        <v>737350540</v>
      </c>
      <c r="H311" s="182">
        <f t="shared" si="8"/>
        <v>737350.54</v>
      </c>
      <c r="I311" s="95">
        <v>737350540</v>
      </c>
    </row>
    <row r="312" spans="1:9" ht="12.75">
      <c r="A312" s="100">
        <f t="shared" si="9"/>
        <v>301</v>
      </c>
      <c r="B312" s="93" t="s">
        <v>676</v>
      </c>
      <c r="C312" s="94" t="s">
        <v>68</v>
      </c>
      <c r="D312" s="94" t="s">
        <v>166</v>
      </c>
      <c r="E312" s="94" t="s">
        <v>745</v>
      </c>
      <c r="F312" s="94" t="s">
        <v>72</v>
      </c>
      <c r="G312" s="95">
        <v>737350540</v>
      </c>
      <c r="H312" s="182">
        <f t="shared" si="8"/>
        <v>737350.54</v>
      </c>
      <c r="I312" s="95">
        <v>737350540</v>
      </c>
    </row>
    <row r="313" spans="1:9" ht="12.75">
      <c r="A313" s="100">
        <f t="shared" si="9"/>
        <v>302</v>
      </c>
      <c r="B313" s="93" t="s">
        <v>677</v>
      </c>
      <c r="C313" s="94" t="s">
        <v>68</v>
      </c>
      <c r="D313" s="94" t="s">
        <v>167</v>
      </c>
      <c r="E313" s="94" t="s">
        <v>745</v>
      </c>
      <c r="F313" s="94" t="s">
        <v>72</v>
      </c>
      <c r="G313" s="95">
        <v>345347446.34</v>
      </c>
      <c r="H313" s="182">
        <f t="shared" si="8"/>
        <v>345347.44633999997</v>
      </c>
      <c r="I313" s="95">
        <v>345347446.34</v>
      </c>
    </row>
    <row r="314" spans="1:9" ht="38.25">
      <c r="A314" s="100">
        <f t="shared" si="9"/>
        <v>303</v>
      </c>
      <c r="B314" s="93" t="s">
        <v>1201</v>
      </c>
      <c r="C314" s="94" t="s">
        <v>68</v>
      </c>
      <c r="D314" s="94" t="s">
        <v>167</v>
      </c>
      <c r="E314" s="94" t="s">
        <v>850</v>
      </c>
      <c r="F314" s="94" t="s">
        <v>72</v>
      </c>
      <c r="G314" s="95">
        <v>345347446.34</v>
      </c>
      <c r="H314" s="182">
        <f t="shared" si="8"/>
        <v>345347.44633999997</v>
      </c>
      <c r="I314" s="95">
        <v>345347446.34</v>
      </c>
    </row>
    <row r="315" spans="1:9" ht="38.25">
      <c r="A315" s="100">
        <f t="shared" si="9"/>
        <v>304</v>
      </c>
      <c r="B315" s="93" t="s">
        <v>626</v>
      </c>
      <c r="C315" s="94" t="s">
        <v>68</v>
      </c>
      <c r="D315" s="94" t="s">
        <v>167</v>
      </c>
      <c r="E315" s="94" t="s">
        <v>851</v>
      </c>
      <c r="F315" s="94" t="s">
        <v>72</v>
      </c>
      <c r="G315" s="95">
        <v>345347446.34</v>
      </c>
      <c r="H315" s="182">
        <f t="shared" si="8"/>
        <v>345347.44633999997</v>
      </c>
      <c r="I315" s="95">
        <v>345347446.34</v>
      </c>
    </row>
    <row r="316" spans="1:9" ht="63.75">
      <c r="A316" s="100">
        <f t="shared" si="9"/>
        <v>305</v>
      </c>
      <c r="B316" s="93" t="s">
        <v>544</v>
      </c>
      <c r="C316" s="94" t="s">
        <v>68</v>
      </c>
      <c r="D316" s="94" t="s">
        <v>167</v>
      </c>
      <c r="E316" s="94" t="s">
        <v>852</v>
      </c>
      <c r="F316" s="94" t="s">
        <v>72</v>
      </c>
      <c r="G316" s="95">
        <v>84570228.21</v>
      </c>
      <c r="H316" s="182">
        <f t="shared" si="8"/>
        <v>84570.22820999999</v>
      </c>
      <c r="I316" s="95">
        <v>84570228.21</v>
      </c>
    </row>
    <row r="317" spans="1:9" ht="12.75">
      <c r="A317" s="100">
        <f t="shared" si="9"/>
        <v>306</v>
      </c>
      <c r="B317" s="93" t="s">
        <v>491</v>
      </c>
      <c r="C317" s="94" t="s">
        <v>68</v>
      </c>
      <c r="D317" s="94" t="s">
        <v>167</v>
      </c>
      <c r="E317" s="94" t="s">
        <v>852</v>
      </c>
      <c r="F317" s="94" t="s">
        <v>362</v>
      </c>
      <c r="G317" s="95">
        <v>84570228.21</v>
      </c>
      <c r="H317" s="182">
        <f t="shared" si="8"/>
        <v>84570.22820999999</v>
      </c>
      <c r="I317" s="95">
        <v>84570228.21</v>
      </c>
    </row>
    <row r="318" spans="1:9" ht="102">
      <c r="A318" s="100">
        <f t="shared" si="9"/>
        <v>307</v>
      </c>
      <c r="B318" s="93" t="s">
        <v>545</v>
      </c>
      <c r="C318" s="94" t="s">
        <v>68</v>
      </c>
      <c r="D318" s="94" t="s">
        <v>167</v>
      </c>
      <c r="E318" s="94" t="s">
        <v>853</v>
      </c>
      <c r="F318" s="94" t="s">
        <v>72</v>
      </c>
      <c r="G318" s="95">
        <v>15520942.18</v>
      </c>
      <c r="H318" s="182">
        <f t="shared" si="8"/>
        <v>15520.94218</v>
      </c>
      <c r="I318" s="95">
        <v>15520942.18</v>
      </c>
    </row>
    <row r="319" spans="1:9" ht="25.5">
      <c r="A319" s="100">
        <f t="shared" si="9"/>
        <v>308</v>
      </c>
      <c r="B319" s="93" t="s">
        <v>484</v>
      </c>
      <c r="C319" s="94" t="s">
        <v>68</v>
      </c>
      <c r="D319" s="94" t="s">
        <v>167</v>
      </c>
      <c r="E319" s="94" t="s">
        <v>853</v>
      </c>
      <c r="F319" s="94" t="s">
        <v>361</v>
      </c>
      <c r="G319" s="95">
        <v>15520942.18</v>
      </c>
      <c r="H319" s="182">
        <f t="shared" si="8"/>
        <v>15520.94218</v>
      </c>
      <c r="I319" s="95">
        <v>15520942.18</v>
      </c>
    </row>
    <row r="320" spans="1:9" ht="38.25">
      <c r="A320" s="100">
        <f t="shared" si="9"/>
        <v>309</v>
      </c>
      <c r="B320" s="93" t="s">
        <v>546</v>
      </c>
      <c r="C320" s="94" t="s">
        <v>68</v>
      </c>
      <c r="D320" s="94" t="s">
        <v>167</v>
      </c>
      <c r="E320" s="94" t="s">
        <v>854</v>
      </c>
      <c r="F320" s="94" t="s">
        <v>72</v>
      </c>
      <c r="G320" s="95">
        <v>46139436.91</v>
      </c>
      <c r="H320" s="182">
        <f t="shared" si="8"/>
        <v>46139.43691</v>
      </c>
      <c r="I320" s="95">
        <v>46139436.91</v>
      </c>
    </row>
    <row r="321" spans="1:9" ht="25.5">
      <c r="A321" s="100">
        <f t="shared" si="9"/>
        <v>310</v>
      </c>
      <c r="B321" s="93" t="s">
        <v>484</v>
      </c>
      <c r="C321" s="94" t="s">
        <v>68</v>
      </c>
      <c r="D321" s="94" t="s">
        <v>167</v>
      </c>
      <c r="E321" s="94" t="s">
        <v>854</v>
      </c>
      <c r="F321" s="94" t="s">
        <v>361</v>
      </c>
      <c r="G321" s="95">
        <v>39322085.68</v>
      </c>
      <c r="H321" s="182">
        <f t="shared" si="8"/>
        <v>39322.08568</v>
      </c>
      <c r="I321" s="95">
        <v>39322085.68</v>
      </c>
    </row>
    <row r="322" spans="1:9" ht="12.75">
      <c r="A322" s="100">
        <f t="shared" si="9"/>
        <v>311</v>
      </c>
      <c r="B322" s="93" t="s">
        <v>492</v>
      </c>
      <c r="C322" s="94" t="s">
        <v>68</v>
      </c>
      <c r="D322" s="94" t="s">
        <v>167</v>
      </c>
      <c r="E322" s="94" t="s">
        <v>854</v>
      </c>
      <c r="F322" s="94" t="s">
        <v>363</v>
      </c>
      <c r="G322" s="95">
        <v>6817351.23</v>
      </c>
      <c r="H322" s="182">
        <f t="shared" si="8"/>
        <v>6817.35123</v>
      </c>
      <c r="I322" s="95">
        <v>6817351.23</v>
      </c>
    </row>
    <row r="323" spans="1:9" ht="38.25">
      <c r="A323" s="100">
        <f t="shared" si="9"/>
        <v>312</v>
      </c>
      <c r="B323" s="93" t="s">
        <v>547</v>
      </c>
      <c r="C323" s="94" t="s">
        <v>68</v>
      </c>
      <c r="D323" s="94" t="s">
        <v>167</v>
      </c>
      <c r="E323" s="94" t="s">
        <v>855</v>
      </c>
      <c r="F323" s="94" t="s">
        <v>72</v>
      </c>
      <c r="G323" s="95">
        <v>27182095.87</v>
      </c>
      <c r="H323" s="182">
        <f t="shared" si="8"/>
        <v>27182.09587</v>
      </c>
      <c r="I323" s="95">
        <v>27182095.87</v>
      </c>
    </row>
    <row r="324" spans="1:9" ht="25.5">
      <c r="A324" s="100">
        <f t="shared" si="9"/>
        <v>313</v>
      </c>
      <c r="B324" s="93" t="s">
        <v>484</v>
      </c>
      <c r="C324" s="94" t="s">
        <v>68</v>
      </c>
      <c r="D324" s="94" t="s">
        <v>167</v>
      </c>
      <c r="E324" s="94" t="s">
        <v>855</v>
      </c>
      <c r="F324" s="94" t="s">
        <v>361</v>
      </c>
      <c r="G324" s="95">
        <v>27182095.87</v>
      </c>
      <c r="H324" s="182">
        <f t="shared" si="8"/>
        <v>27182.09587</v>
      </c>
      <c r="I324" s="95">
        <v>27182095.87</v>
      </c>
    </row>
    <row r="325" spans="1:9" ht="51">
      <c r="A325" s="100">
        <f t="shared" si="9"/>
        <v>314</v>
      </c>
      <c r="B325" s="93" t="s">
        <v>548</v>
      </c>
      <c r="C325" s="94" t="s">
        <v>68</v>
      </c>
      <c r="D325" s="94" t="s">
        <v>167</v>
      </c>
      <c r="E325" s="94" t="s">
        <v>856</v>
      </c>
      <c r="F325" s="94" t="s">
        <v>72</v>
      </c>
      <c r="G325" s="95">
        <v>14231544</v>
      </c>
      <c r="H325" s="182">
        <f t="shared" si="8"/>
        <v>14231.544</v>
      </c>
      <c r="I325" s="95">
        <v>14231544</v>
      </c>
    </row>
    <row r="326" spans="1:9" ht="25.5">
      <c r="A326" s="100">
        <f t="shared" si="9"/>
        <v>315</v>
      </c>
      <c r="B326" s="93" t="s">
        <v>484</v>
      </c>
      <c r="C326" s="94" t="s">
        <v>68</v>
      </c>
      <c r="D326" s="94" t="s">
        <v>167</v>
      </c>
      <c r="E326" s="94" t="s">
        <v>856</v>
      </c>
      <c r="F326" s="94" t="s">
        <v>361</v>
      </c>
      <c r="G326" s="95">
        <v>14231544</v>
      </c>
      <c r="H326" s="182">
        <f t="shared" si="8"/>
        <v>14231.544</v>
      </c>
      <c r="I326" s="95">
        <v>14231544</v>
      </c>
    </row>
    <row r="327" spans="1:9" ht="12.75">
      <c r="A327" s="100">
        <f t="shared" si="9"/>
        <v>316</v>
      </c>
      <c r="B327" s="93" t="s">
        <v>1241</v>
      </c>
      <c r="C327" s="94" t="s">
        <v>68</v>
      </c>
      <c r="D327" s="94" t="s">
        <v>167</v>
      </c>
      <c r="E327" s="94" t="s">
        <v>1242</v>
      </c>
      <c r="F327" s="94" t="s">
        <v>72</v>
      </c>
      <c r="G327" s="95">
        <v>16449000</v>
      </c>
      <c r="H327" s="182">
        <f t="shared" si="8"/>
        <v>16449</v>
      </c>
      <c r="I327" s="95">
        <v>16449000</v>
      </c>
    </row>
    <row r="328" spans="1:9" ht="25.5">
      <c r="A328" s="100">
        <f t="shared" si="9"/>
        <v>317</v>
      </c>
      <c r="B328" s="93" t="s">
        <v>484</v>
      </c>
      <c r="C328" s="94" t="s">
        <v>68</v>
      </c>
      <c r="D328" s="94" t="s">
        <v>167</v>
      </c>
      <c r="E328" s="94" t="s">
        <v>1242</v>
      </c>
      <c r="F328" s="94" t="s">
        <v>361</v>
      </c>
      <c r="G328" s="95">
        <v>16449000</v>
      </c>
      <c r="H328" s="182">
        <f t="shared" si="8"/>
        <v>16449</v>
      </c>
      <c r="I328" s="95">
        <v>16449000</v>
      </c>
    </row>
    <row r="329" spans="1:9" ht="89.25">
      <c r="A329" s="100">
        <f t="shared" si="9"/>
        <v>318</v>
      </c>
      <c r="B329" s="93" t="s">
        <v>627</v>
      </c>
      <c r="C329" s="94" t="s">
        <v>68</v>
      </c>
      <c r="D329" s="94" t="s">
        <v>167</v>
      </c>
      <c r="E329" s="94" t="s">
        <v>857</v>
      </c>
      <c r="F329" s="94" t="s">
        <v>72</v>
      </c>
      <c r="G329" s="95">
        <v>922118.89</v>
      </c>
      <c r="H329" s="182">
        <f t="shared" si="8"/>
        <v>922.11889</v>
      </c>
      <c r="I329" s="95">
        <v>922118.89</v>
      </c>
    </row>
    <row r="330" spans="1:9" ht="25.5">
      <c r="A330" s="100">
        <f t="shared" si="9"/>
        <v>319</v>
      </c>
      <c r="B330" s="93" t="s">
        <v>484</v>
      </c>
      <c r="C330" s="94" t="s">
        <v>68</v>
      </c>
      <c r="D330" s="94" t="s">
        <v>167</v>
      </c>
      <c r="E330" s="94" t="s">
        <v>857</v>
      </c>
      <c r="F330" s="94" t="s">
        <v>361</v>
      </c>
      <c r="G330" s="95">
        <v>922118.89</v>
      </c>
      <c r="H330" s="182">
        <f t="shared" si="8"/>
        <v>922.11889</v>
      </c>
      <c r="I330" s="95">
        <v>922118.89</v>
      </c>
    </row>
    <row r="331" spans="1:9" ht="76.5">
      <c r="A331" s="100">
        <f t="shared" si="9"/>
        <v>320</v>
      </c>
      <c r="B331" s="93" t="s">
        <v>858</v>
      </c>
      <c r="C331" s="94" t="s">
        <v>68</v>
      </c>
      <c r="D331" s="94" t="s">
        <v>167</v>
      </c>
      <c r="E331" s="94" t="s">
        <v>859</v>
      </c>
      <c r="F331" s="94" t="s">
        <v>72</v>
      </c>
      <c r="G331" s="95">
        <v>135058000</v>
      </c>
      <c r="H331" s="182">
        <f t="shared" si="8"/>
        <v>135058</v>
      </c>
      <c r="I331" s="95">
        <v>135058000</v>
      </c>
    </row>
    <row r="332" spans="1:9" ht="12.75">
      <c r="A332" s="100">
        <f t="shared" si="9"/>
        <v>321</v>
      </c>
      <c r="B332" s="93" t="s">
        <v>491</v>
      </c>
      <c r="C332" s="94" t="s">
        <v>68</v>
      </c>
      <c r="D332" s="94" t="s">
        <v>167</v>
      </c>
      <c r="E332" s="94" t="s">
        <v>859</v>
      </c>
      <c r="F332" s="94" t="s">
        <v>362</v>
      </c>
      <c r="G332" s="95">
        <v>135058000</v>
      </c>
      <c r="H332" s="182">
        <f aca="true" t="shared" si="10" ref="H332:H395">I332/1000</f>
        <v>135058</v>
      </c>
      <c r="I332" s="95">
        <v>135058000</v>
      </c>
    </row>
    <row r="333" spans="1:9" ht="89.25">
      <c r="A333" s="100">
        <f aca="true" t="shared" si="11" ref="A333:A396">1+A332</f>
        <v>322</v>
      </c>
      <c r="B333" s="93" t="s">
        <v>860</v>
      </c>
      <c r="C333" s="94" t="s">
        <v>68</v>
      </c>
      <c r="D333" s="94" t="s">
        <v>167</v>
      </c>
      <c r="E333" s="94" t="s">
        <v>861</v>
      </c>
      <c r="F333" s="94" t="s">
        <v>72</v>
      </c>
      <c r="G333" s="95">
        <v>1992000</v>
      </c>
      <c r="H333" s="182">
        <f t="shared" si="10"/>
        <v>1992</v>
      </c>
      <c r="I333" s="95">
        <v>1992000</v>
      </c>
    </row>
    <row r="334" spans="1:9" ht="25.5">
      <c r="A334" s="100">
        <f t="shared" si="11"/>
        <v>323</v>
      </c>
      <c r="B334" s="93" t="s">
        <v>484</v>
      </c>
      <c r="C334" s="94" t="s">
        <v>68</v>
      </c>
      <c r="D334" s="94" t="s">
        <v>167</v>
      </c>
      <c r="E334" s="94" t="s">
        <v>861</v>
      </c>
      <c r="F334" s="94" t="s">
        <v>361</v>
      </c>
      <c r="G334" s="95">
        <v>1992000</v>
      </c>
      <c r="H334" s="182">
        <f t="shared" si="10"/>
        <v>1992</v>
      </c>
      <c r="I334" s="95">
        <v>1992000</v>
      </c>
    </row>
    <row r="335" spans="1:9" ht="25.5">
      <c r="A335" s="100">
        <f t="shared" si="11"/>
        <v>324</v>
      </c>
      <c r="B335" s="93" t="s">
        <v>1043</v>
      </c>
      <c r="C335" s="94" t="s">
        <v>68</v>
      </c>
      <c r="D335" s="94" t="s">
        <v>167</v>
      </c>
      <c r="E335" s="94" t="s">
        <v>1006</v>
      </c>
      <c r="F335" s="94" t="s">
        <v>72</v>
      </c>
      <c r="G335" s="95">
        <v>3282080.28</v>
      </c>
      <c r="H335" s="182">
        <f t="shared" si="10"/>
        <v>3282.0802799999997</v>
      </c>
      <c r="I335" s="95">
        <v>3282080.28</v>
      </c>
    </row>
    <row r="336" spans="1:9" ht="12.75">
      <c r="A336" s="100">
        <f t="shared" si="11"/>
        <v>325</v>
      </c>
      <c r="B336" s="93" t="s">
        <v>494</v>
      </c>
      <c r="C336" s="94" t="s">
        <v>68</v>
      </c>
      <c r="D336" s="94" t="s">
        <v>167</v>
      </c>
      <c r="E336" s="94" t="s">
        <v>1006</v>
      </c>
      <c r="F336" s="94" t="s">
        <v>364</v>
      </c>
      <c r="G336" s="95">
        <v>3282080.28</v>
      </c>
      <c r="H336" s="182">
        <f t="shared" si="10"/>
        <v>3282.0802799999997</v>
      </c>
      <c r="I336" s="95">
        <v>3282080.28</v>
      </c>
    </row>
    <row r="337" spans="1:9" ht="12.75">
      <c r="A337" s="100">
        <f t="shared" si="11"/>
        <v>326</v>
      </c>
      <c r="B337" s="93" t="s">
        <v>685</v>
      </c>
      <c r="C337" s="94" t="s">
        <v>68</v>
      </c>
      <c r="D337" s="94" t="s">
        <v>168</v>
      </c>
      <c r="E337" s="94" t="s">
        <v>745</v>
      </c>
      <c r="F337" s="94" t="s">
        <v>72</v>
      </c>
      <c r="G337" s="95">
        <v>364067626.66</v>
      </c>
      <c r="H337" s="182">
        <f t="shared" si="10"/>
        <v>364067.62666</v>
      </c>
      <c r="I337" s="95">
        <v>364067626.66</v>
      </c>
    </row>
    <row r="338" spans="1:9" ht="38.25">
      <c r="A338" s="100">
        <f t="shared" si="11"/>
        <v>327</v>
      </c>
      <c r="B338" s="93" t="s">
        <v>1201</v>
      </c>
      <c r="C338" s="94" t="s">
        <v>68</v>
      </c>
      <c r="D338" s="94" t="s">
        <v>168</v>
      </c>
      <c r="E338" s="94" t="s">
        <v>850</v>
      </c>
      <c r="F338" s="94" t="s">
        <v>72</v>
      </c>
      <c r="G338" s="95">
        <v>364067626.66</v>
      </c>
      <c r="H338" s="182">
        <f t="shared" si="10"/>
        <v>364067.62666</v>
      </c>
      <c r="I338" s="95">
        <v>364067626.66</v>
      </c>
    </row>
    <row r="339" spans="1:9" ht="38.25">
      <c r="A339" s="100">
        <f t="shared" si="11"/>
        <v>328</v>
      </c>
      <c r="B339" s="93" t="s">
        <v>549</v>
      </c>
      <c r="C339" s="94" t="s">
        <v>68</v>
      </c>
      <c r="D339" s="94" t="s">
        <v>168</v>
      </c>
      <c r="E339" s="94" t="s">
        <v>862</v>
      </c>
      <c r="F339" s="94" t="s">
        <v>72</v>
      </c>
      <c r="G339" s="95">
        <v>364067626.66</v>
      </c>
      <c r="H339" s="182">
        <f t="shared" si="10"/>
        <v>364067.62666</v>
      </c>
      <c r="I339" s="95">
        <v>364067626.66</v>
      </c>
    </row>
    <row r="340" spans="1:9" ht="63.75">
      <c r="A340" s="100">
        <f t="shared" si="11"/>
        <v>329</v>
      </c>
      <c r="B340" s="93" t="s">
        <v>550</v>
      </c>
      <c r="C340" s="94" t="s">
        <v>68</v>
      </c>
      <c r="D340" s="94" t="s">
        <v>168</v>
      </c>
      <c r="E340" s="94" t="s">
        <v>863</v>
      </c>
      <c r="F340" s="94" t="s">
        <v>72</v>
      </c>
      <c r="G340" s="95">
        <v>68772129.91</v>
      </c>
      <c r="H340" s="182">
        <f t="shared" si="10"/>
        <v>68772.12991</v>
      </c>
      <c r="I340" s="95">
        <v>68772129.91</v>
      </c>
    </row>
    <row r="341" spans="1:9" ht="12.75">
      <c r="A341" s="100">
        <f t="shared" si="11"/>
        <v>330</v>
      </c>
      <c r="B341" s="93" t="s">
        <v>491</v>
      </c>
      <c r="C341" s="94" t="s">
        <v>68</v>
      </c>
      <c r="D341" s="94" t="s">
        <v>168</v>
      </c>
      <c r="E341" s="94" t="s">
        <v>863</v>
      </c>
      <c r="F341" s="94" t="s">
        <v>362</v>
      </c>
      <c r="G341" s="95">
        <v>68772129.91</v>
      </c>
      <c r="H341" s="182">
        <f t="shared" si="10"/>
        <v>68772.12991</v>
      </c>
      <c r="I341" s="95">
        <v>68772129.91</v>
      </c>
    </row>
    <row r="342" spans="1:9" ht="102">
      <c r="A342" s="100">
        <f t="shared" si="11"/>
        <v>331</v>
      </c>
      <c r="B342" s="93" t="s">
        <v>551</v>
      </c>
      <c r="C342" s="94" t="s">
        <v>68</v>
      </c>
      <c r="D342" s="94" t="s">
        <v>168</v>
      </c>
      <c r="E342" s="94" t="s">
        <v>864</v>
      </c>
      <c r="F342" s="94" t="s">
        <v>72</v>
      </c>
      <c r="G342" s="95">
        <v>10854651.8</v>
      </c>
      <c r="H342" s="182">
        <f t="shared" si="10"/>
        <v>10854.651800000001</v>
      </c>
      <c r="I342" s="95">
        <v>10854651.8</v>
      </c>
    </row>
    <row r="343" spans="1:9" ht="25.5">
      <c r="A343" s="100">
        <f t="shared" si="11"/>
        <v>332</v>
      </c>
      <c r="B343" s="93" t="s">
        <v>484</v>
      </c>
      <c r="C343" s="94" t="s">
        <v>68</v>
      </c>
      <c r="D343" s="94" t="s">
        <v>168</v>
      </c>
      <c r="E343" s="94" t="s">
        <v>864</v>
      </c>
      <c r="F343" s="94" t="s">
        <v>361</v>
      </c>
      <c r="G343" s="95">
        <v>10854651.8</v>
      </c>
      <c r="H343" s="182">
        <f t="shared" si="10"/>
        <v>10854.651800000001</v>
      </c>
      <c r="I343" s="95">
        <v>10854651.8</v>
      </c>
    </row>
    <row r="344" spans="1:9" ht="38.25">
      <c r="A344" s="100">
        <f t="shared" si="11"/>
        <v>333</v>
      </c>
      <c r="B344" s="93" t="s">
        <v>552</v>
      </c>
      <c r="C344" s="94" t="s">
        <v>68</v>
      </c>
      <c r="D344" s="94" t="s">
        <v>168</v>
      </c>
      <c r="E344" s="94" t="s">
        <v>865</v>
      </c>
      <c r="F344" s="94" t="s">
        <v>72</v>
      </c>
      <c r="G344" s="95">
        <v>41676265.35</v>
      </c>
      <c r="H344" s="182">
        <f t="shared" si="10"/>
        <v>41676.26535</v>
      </c>
      <c r="I344" s="95">
        <v>41676265.35</v>
      </c>
    </row>
    <row r="345" spans="1:9" ht="25.5">
      <c r="A345" s="100">
        <f t="shared" si="11"/>
        <v>334</v>
      </c>
      <c r="B345" s="93" t="s">
        <v>484</v>
      </c>
      <c r="C345" s="94" t="s">
        <v>68</v>
      </c>
      <c r="D345" s="94" t="s">
        <v>168</v>
      </c>
      <c r="E345" s="94" t="s">
        <v>865</v>
      </c>
      <c r="F345" s="94" t="s">
        <v>361</v>
      </c>
      <c r="G345" s="95">
        <v>38075066.35</v>
      </c>
      <c r="H345" s="182">
        <f t="shared" si="10"/>
        <v>38075.06635</v>
      </c>
      <c r="I345" s="95">
        <v>38075066.35</v>
      </c>
    </row>
    <row r="346" spans="1:9" ht="12.75">
      <c r="A346" s="100">
        <f t="shared" si="11"/>
        <v>335</v>
      </c>
      <c r="B346" s="93" t="s">
        <v>492</v>
      </c>
      <c r="C346" s="94" t="s">
        <v>68</v>
      </c>
      <c r="D346" s="94" t="s">
        <v>168</v>
      </c>
      <c r="E346" s="94" t="s">
        <v>865</v>
      </c>
      <c r="F346" s="94" t="s">
        <v>363</v>
      </c>
      <c r="G346" s="95">
        <v>3601199</v>
      </c>
      <c r="H346" s="182">
        <f t="shared" si="10"/>
        <v>3601.199</v>
      </c>
      <c r="I346" s="95">
        <v>3601199</v>
      </c>
    </row>
    <row r="347" spans="1:9" ht="25.5">
      <c r="A347" s="100">
        <f t="shared" si="11"/>
        <v>336</v>
      </c>
      <c r="B347" s="93" t="s">
        <v>553</v>
      </c>
      <c r="C347" s="94" t="s">
        <v>68</v>
      </c>
      <c r="D347" s="94" t="s">
        <v>168</v>
      </c>
      <c r="E347" s="94" t="s">
        <v>866</v>
      </c>
      <c r="F347" s="94" t="s">
        <v>72</v>
      </c>
      <c r="G347" s="95">
        <v>2374800</v>
      </c>
      <c r="H347" s="182">
        <f t="shared" si="10"/>
        <v>2374.8</v>
      </c>
      <c r="I347" s="95">
        <v>2374800</v>
      </c>
    </row>
    <row r="348" spans="1:9" ht="25.5">
      <c r="A348" s="100">
        <f t="shared" si="11"/>
        <v>337</v>
      </c>
      <c r="B348" s="93" t="s">
        <v>484</v>
      </c>
      <c r="C348" s="94" t="s">
        <v>68</v>
      </c>
      <c r="D348" s="94" t="s">
        <v>168</v>
      </c>
      <c r="E348" s="94" t="s">
        <v>866</v>
      </c>
      <c r="F348" s="94" t="s">
        <v>361</v>
      </c>
      <c r="G348" s="95">
        <v>2374800</v>
      </c>
      <c r="H348" s="182">
        <f t="shared" si="10"/>
        <v>2374.8</v>
      </c>
      <c r="I348" s="95">
        <v>2374800</v>
      </c>
    </row>
    <row r="349" spans="1:9" ht="51">
      <c r="A349" s="100">
        <f t="shared" si="11"/>
        <v>338</v>
      </c>
      <c r="B349" s="93" t="s">
        <v>554</v>
      </c>
      <c r="C349" s="94" t="s">
        <v>68</v>
      </c>
      <c r="D349" s="94" t="s">
        <v>168</v>
      </c>
      <c r="E349" s="94" t="s">
        <v>867</v>
      </c>
      <c r="F349" s="94" t="s">
        <v>72</v>
      </c>
      <c r="G349" s="95">
        <v>6394153.6</v>
      </c>
      <c r="H349" s="182">
        <f t="shared" si="10"/>
        <v>6394.1536</v>
      </c>
      <c r="I349" s="95">
        <v>6394153.6</v>
      </c>
    </row>
    <row r="350" spans="1:9" ht="25.5">
      <c r="A350" s="100">
        <f t="shared" si="11"/>
        <v>339</v>
      </c>
      <c r="B350" s="93" t="s">
        <v>484</v>
      </c>
      <c r="C350" s="94" t="s">
        <v>68</v>
      </c>
      <c r="D350" s="94" t="s">
        <v>168</v>
      </c>
      <c r="E350" s="94" t="s">
        <v>867</v>
      </c>
      <c r="F350" s="94" t="s">
        <v>361</v>
      </c>
      <c r="G350" s="95">
        <v>6394153.6</v>
      </c>
      <c r="H350" s="182">
        <f t="shared" si="10"/>
        <v>6394.1536</v>
      </c>
      <c r="I350" s="95">
        <v>6394153.6</v>
      </c>
    </row>
    <row r="351" spans="1:9" ht="51">
      <c r="A351" s="100">
        <f t="shared" si="11"/>
        <v>340</v>
      </c>
      <c r="B351" s="93" t="s">
        <v>628</v>
      </c>
      <c r="C351" s="94" t="s">
        <v>68</v>
      </c>
      <c r="D351" s="94" t="s">
        <v>168</v>
      </c>
      <c r="E351" s="94" t="s">
        <v>868</v>
      </c>
      <c r="F351" s="94" t="s">
        <v>72</v>
      </c>
      <c r="G351" s="95">
        <v>45044526</v>
      </c>
      <c r="H351" s="182">
        <f t="shared" si="10"/>
        <v>45044.526</v>
      </c>
      <c r="I351" s="95">
        <v>45044526</v>
      </c>
    </row>
    <row r="352" spans="1:9" ht="25.5">
      <c r="A352" s="100">
        <f t="shared" si="11"/>
        <v>341</v>
      </c>
      <c r="B352" s="93" t="s">
        <v>484</v>
      </c>
      <c r="C352" s="94" t="s">
        <v>68</v>
      </c>
      <c r="D352" s="94" t="s">
        <v>168</v>
      </c>
      <c r="E352" s="94" t="s">
        <v>868</v>
      </c>
      <c r="F352" s="94" t="s">
        <v>361</v>
      </c>
      <c r="G352" s="95">
        <v>45044526</v>
      </c>
      <c r="H352" s="182">
        <f t="shared" si="10"/>
        <v>45044.526</v>
      </c>
      <c r="I352" s="95">
        <v>45044526</v>
      </c>
    </row>
    <row r="353" spans="1:9" ht="51">
      <c r="A353" s="100">
        <f t="shared" si="11"/>
        <v>342</v>
      </c>
      <c r="B353" s="93" t="s">
        <v>869</v>
      </c>
      <c r="C353" s="94" t="s">
        <v>68</v>
      </c>
      <c r="D353" s="94" t="s">
        <v>168</v>
      </c>
      <c r="E353" s="94" t="s">
        <v>870</v>
      </c>
      <c r="F353" s="94" t="s">
        <v>72</v>
      </c>
      <c r="G353" s="95">
        <v>2000000</v>
      </c>
      <c r="H353" s="182">
        <f t="shared" si="10"/>
        <v>2000</v>
      </c>
      <c r="I353" s="95">
        <v>2000000</v>
      </c>
    </row>
    <row r="354" spans="1:9" ht="25.5">
      <c r="A354" s="100">
        <f t="shared" si="11"/>
        <v>343</v>
      </c>
      <c r="B354" s="93" t="s">
        <v>484</v>
      </c>
      <c r="C354" s="94" t="s">
        <v>68</v>
      </c>
      <c r="D354" s="94" t="s">
        <v>168</v>
      </c>
      <c r="E354" s="94" t="s">
        <v>870</v>
      </c>
      <c r="F354" s="94" t="s">
        <v>361</v>
      </c>
      <c r="G354" s="95">
        <v>2000000</v>
      </c>
      <c r="H354" s="182">
        <f t="shared" si="10"/>
        <v>2000</v>
      </c>
      <c r="I354" s="95">
        <v>2000000</v>
      </c>
    </row>
    <row r="355" spans="1:9" ht="102">
      <c r="A355" s="100">
        <f t="shared" si="11"/>
        <v>344</v>
      </c>
      <c r="B355" s="93" t="s">
        <v>629</v>
      </c>
      <c r="C355" s="94" t="s">
        <v>68</v>
      </c>
      <c r="D355" s="94" t="s">
        <v>168</v>
      </c>
      <c r="E355" s="94" t="s">
        <v>871</v>
      </c>
      <c r="F355" s="94" t="s">
        <v>72</v>
      </c>
      <c r="G355" s="95">
        <v>714100</v>
      </c>
      <c r="H355" s="182">
        <f t="shared" si="10"/>
        <v>714.1</v>
      </c>
      <c r="I355" s="95">
        <v>714100</v>
      </c>
    </row>
    <row r="356" spans="1:9" ht="25.5">
      <c r="A356" s="100">
        <f t="shared" si="11"/>
        <v>345</v>
      </c>
      <c r="B356" s="93" t="s">
        <v>484</v>
      </c>
      <c r="C356" s="94" t="s">
        <v>68</v>
      </c>
      <c r="D356" s="94" t="s">
        <v>168</v>
      </c>
      <c r="E356" s="94" t="s">
        <v>871</v>
      </c>
      <c r="F356" s="94" t="s">
        <v>361</v>
      </c>
      <c r="G356" s="95">
        <v>714100</v>
      </c>
      <c r="H356" s="182">
        <f t="shared" si="10"/>
        <v>714.1</v>
      </c>
      <c r="I356" s="95">
        <v>714100</v>
      </c>
    </row>
    <row r="357" spans="1:9" ht="38.25">
      <c r="A357" s="100">
        <f t="shared" si="11"/>
        <v>346</v>
      </c>
      <c r="B357" s="93" t="s">
        <v>1243</v>
      </c>
      <c r="C357" s="94" t="s">
        <v>68</v>
      </c>
      <c r="D357" s="94" t="s">
        <v>168</v>
      </c>
      <c r="E357" s="94" t="s">
        <v>1244</v>
      </c>
      <c r="F357" s="94" t="s">
        <v>72</v>
      </c>
      <c r="G357" s="95">
        <v>1000000</v>
      </c>
      <c r="H357" s="182">
        <f t="shared" si="10"/>
        <v>1000</v>
      </c>
      <c r="I357" s="95">
        <v>1000000</v>
      </c>
    </row>
    <row r="358" spans="1:9" ht="25.5">
      <c r="A358" s="100">
        <f t="shared" si="11"/>
        <v>347</v>
      </c>
      <c r="B358" s="93" t="s">
        <v>484</v>
      </c>
      <c r="C358" s="94" t="s">
        <v>68</v>
      </c>
      <c r="D358" s="94" t="s">
        <v>168</v>
      </c>
      <c r="E358" s="94" t="s">
        <v>1244</v>
      </c>
      <c r="F358" s="94" t="s">
        <v>361</v>
      </c>
      <c r="G358" s="95">
        <v>1000000</v>
      </c>
      <c r="H358" s="182">
        <f t="shared" si="10"/>
        <v>1000</v>
      </c>
      <c r="I358" s="95">
        <v>1000000</v>
      </c>
    </row>
    <row r="359" spans="1:9" ht="114.75">
      <c r="A359" s="100">
        <f t="shared" si="11"/>
        <v>348</v>
      </c>
      <c r="B359" s="93" t="s">
        <v>872</v>
      </c>
      <c r="C359" s="94" t="s">
        <v>68</v>
      </c>
      <c r="D359" s="94" t="s">
        <v>168</v>
      </c>
      <c r="E359" s="94" t="s">
        <v>873</v>
      </c>
      <c r="F359" s="94" t="s">
        <v>72</v>
      </c>
      <c r="G359" s="95">
        <v>158781000</v>
      </c>
      <c r="H359" s="182">
        <f t="shared" si="10"/>
        <v>158781</v>
      </c>
      <c r="I359" s="95">
        <v>158781000</v>
      </c>
    </row>
    <row r="360" spans="1:9" ht="12.75">
      <c r="A360" s="100">
        <f t="shared" si="11"/>
        <v>349</v>
      </c>
      <c r="B360" s="93" t="s">
        <v>491</v>
      </c>
      <c r="C360" s="94" t="s">
        <v>68</v>
      </c>
      <c r="D360" s="94" t="s">
        <v>168</v>
      </c>
      <c r="E360" s="94" t="s">
        <v>873</v>
      </c>
      <c r="F360" s="94" t="s">
        <v>362</v>
      </c>
      <c r="G360" s="95">
        <v>158781000</v>
      </c>
      <c r="H360" s="182">
        <f t="shared" si="10"/>
        <v>158781</v>
      </c>
      <c r="I360" s="95">
        <v>158781000</v>
      </c>
    </row>
    <row r="361" spans="1:9" ht="114.75">
      <c r="A361" s="100">
        <f t="shared" si="11"/>
        <v>350</v>
      </c>
      <c r="B361" s="93" t="s">
        <v>874</v>
      </c>
      <c r="C361" s="94" t="s">
        <v>68</v>
      </c>
      <c r="D361" s="94" t="s">
        <v>168</v>
      </c>
      <c r="E361" s="94" t="s">
        <v>875</v>
      </c>
      <c r="F361" s="94" t="s">
        <v>72</v>
      </c>
      <c r="G361" s="95">
        <v>7007000</v>
      </c>
      <c r="H361" s="182">
        <f t="shared" si="10"/>
        <v>7007</v>
      </c>
      <c r="I361" s="95">
        <v>7007000</v>
      </c>
    </row>
    <row r="362" spans="1:9" ht="25.5">
      <c r="A362" s="100">
        <f t="shared" si="11"/>
        <v>351</v>
      </c>
      <c r="B362" s="93" t="s">
        <v>484</v>
      </c>
      <c r="C362" s="94" t="s">
        <v>68</v>
      </c>
      <c r="D362" s="94" t="s">
        <v>168</v>
      </c>
      <c r="E362" s="94" t="s">
        <v>875</v>
      </c>
      <c r="F362" s="94" t="s">
        <v>361</v>
      </c>
      <c r="G362" s="95">
        <v>7007000</v>
      </c>
      <c r="H362" s="182">
        <f t="shared" si="10"/>
        <v>7007</v>
      </c>
      <c r="I362" s="95">
        <v>7007000</v>
      </c>
    </row>
    <row r="363" spans="1:9" ht="38.25">
      <c r="A363" s="100">
        <f t="shared" si="11"/>
        <v>352</v>
      </c>
      <c r="B363" s="93" t="s">
        <v>1245</v>
      </c>
      <c r="C363" s="94" t="s">
        <v>68</v>
      </c>
      <c r="D363" s="94" t="s">
        <v>168</v>
      </c>
      <c r="E363" s="94" t="s">
        <v>1246</v>
      </c>
      <c r="F363" s="94" t="s">
        <v>72</v>
      </c>
      <c r="G363" s="95">
        <v>3000000</v>
      </c>
      <c r="H363" s="182">
        <f t="shared" si="10"/>
        <v>3000</v>
      </c>
      <c r="I363" s="95">
        <v>3000000</v>
      </c>
    </row>
    <row r="364" spans="1:9" ht="25.5">
      <c r="A364" s="100">
        <f t="shared" si="11"/>
        <v>353</v>
      </c>
      <c r="B364" s="93" t="s">
        <v>484</v>
      </c>
      <c r="C364" s="94" t="s">
        <v>68</v>
      </c>
      <c r="D364" s="94" t="s">
        <v>168</v>
      </c>
      <c r="E364" s="94" t="s">
        <v>1246</v>
      </c>
      <c r="F364" s="94" t="s">
        <v>361</v>
      </c>
      <c r="G364" s="95">
        <v>3000000</v>
      </c>
      <c r="H364" s="182">
        <f t="shared" si="10"/>
        <v>3000</v>
      </c>
      <c r="I364" s="95">
        <v>3000000</v>
      </c>
    </row>
    <row r="365" spans="1:9" ht="12.75">
      <c r="A365" s="100">
        <f t="shared" si="11"/>
        <v>354</v>
      </c>
      <c r="B365" s="93" t="s">
        <v>1241</v>
      </c>
      <c r="C365" s="94" t="s">
        <v>68</v>
      </c>
      <c r="D365" s="94" t="s">
        <v>168</v>
      </c>
      <c r="E365" s="94" t="s">
        <v>1247</v>
      </c>
      <c r="F365" s="94" t="s">
        <v>72</v>
      </c>
      <c r="G365" s="95">
        <v>16449000</v>
      </c>
      <c r="H365" s="182">
        <f t="shared" si="10"/>
        <v>16449</v>
      </c>
      <c r="I365" s="95">
        <v>16449000</v>
      </c>
    </row>
    <row r="366" spans="1:9" ht="25.5">
      <c r="A366" s="100">
        <f t="shared" si="11"/>
        <v>355</v>
      </c>
      <c r="B366" s="93" t="s">
        <v>484</v>
      </c>
      <c r="C366" s="94" t="s">
        <v>68</v>
      </c>
      <c r="D366" s="94" t="s">
        <v>168</v>
      </c>
      <c r="E366" s="94" t="s">
        <v>1247</v>
      </c>
      <c r="F366" s="94" t="s">
        <v>361</v>
      </c>
      <c r="G366" s="95">
        <v>16449000</v>
      </c>
      <c r="H366" s="182">
        <f t="shared" si="10"/>
        <v>16449</v>
      </c>
      <c r="I366" s="95">
        <v>16449000</v>
      </c>
    </row>
    <row r="367" spans="1:9" ht="12.75">
      <c r="A367" s="100">
        <f t="shared" si="11"/>
        <v>356</v>
      </c>
      <c r="B367" s="93" t="s">
        <v>876</v>
      </c>
      <c r="C367" s="94" t="s">
        <v>68</v>
      </c>
      <c r="D367" s="94" t="s">
        <v>169</v>
      </c>
      <c r="E367" s="94" t="s">
        <v>745</v>
      </c>
      <c r="F367" s="94" t="s">
        <v>72</v>
      </c>
      <c r="G367" s="95">
        <v>18928100</v>
      </c>
      <c r="H367" s="182">
        <f t="shared" si="10"/>
        <v>18928.1</v>
      </c>
      <c r="I367" s="95">
        <v>18928100</v>
      </c>
    </row>
    <row r="368" spans="1:9" ht="38.25">
      <c r="A368" s="100">
        <f t="shared" si="11"/>
        <v>357</v>
      </c>
      <c r="B368" s="93" t="s">
        <v>1201</v>
      </c>
      <c r="C368" s="94" t="s">
        <v>68</v>
      </c>
      <c r="D368" s="94" t="s">
        <v>169</v>
      </c>
      <c r="E368" s="94" t="s">
        <v>850</v>
      </c>
      <c r="F368" s="94" t="s">
        <v>72</v>
      </c>
      <c r="G368" s="95">
        <v>18928100</v>
      </c>
      <c r="H368" s="182">
        <f t="shared" si="10"/>
        <v>18928.1</v>
      </c>
      <c r="I368" s="95">
        <v>18928100</v>
      </c>
    </row>
    <row r="369" spans="1:9" ht="38.25">
      <c r="A369" s="100">
        <f t="shared" si="11"/>
        <v>358</v>
      </c>
      <c r="B369" s="93" t="s">
        <v>555</v>
      </c>
      <c r="C369" s="94" t="s">
        <v>68</v>
      </c>
      <c r="D369" s="94" t="s">
        <v>169</v>
      </c>
      <c r="E369" s="94" t="s">
        <v>877</v>
      </c>
      <c r="F369" s="94" t="s">
        <v>72</v>
      </c>
      <c r="G369" s="95">
        <v>17293800</v>
      </c>
      <c r="H369" s="182">
        <f t="shared" si="10"/>
        <v>17293.8</v>
      </c>
      <c r="I369" s="95">
        <v>17293800</v>
      </c>
    </row>
    <row r="370" spans="1:9" ht="25.5">
      <c r="A370" s="100">
        <f t="shared" si="11"/>
        <v>359</v>
      </c>
      <c r="B370" s="93" t="s">
        <v>556</v>
      </c>
      <c r="C370" s="94" t="s">
        <v>68</v>
      </c>
      <c r="D370" s="94" t="s">
        <v>169</v>
      </c>
      <c r="E370" s="94" t="s">
        <v>878</v>
      </c>
      <c r="F370" s="94" t="s">
        <v>72</v>
      </c>
      <c r="G370" s="95">
        <v>8500000</v>
      </c>
      <c r="H370" s="182">
        <f t="shared" si="10"/>
        <v>8500</v>
      </c>
      <c r="I370" s="95">
        <v>8500000</v>
      </c>
    </row>
    <row r="371" spans="1:9" ht="25.5">
      <c r="A371" s="100">
        <f t="shared" si="11"/>
        <v>360</v>
      </c>
      <c r="B371" s="93" t="s">
        <v>484</v>
      </c>
      <c r="C371" s="94" t="s">
        <v>68</v>
      </c>
      <c r="D371" s="94" t="s">
        <v>169</v>
      </c>
      <c r="E371" s="94" t="s">
        <v>878</v>
      </c>
      <c r="F371" s="94" t="s">
        <v>361</v>
      </c>
      <c r="G371" s="95">
        <v>8500000</v>
      </c>
      <c r="H371" s="182">
        <f t="shared" si="10"/>
        <v>8500</v>
      </c>
      <c r="I371" s="95">
        <v>8500000</v>
      </c>
    </row>
    <row r="372" spans="1:9" ht="25.5">
      <c r="A372" s="100">
        <f t="shared" si="11"/>
        <v>361</v>
      </c>
      <c r="B372" s="93" t="s">
        <v>557</v>
      </c>
      <c r="C372" s="94" t="s">
        <v>68</v>
      </c>
      <c r="D372" s="94" t="s">
        <v>169</v>
      </c>
      <c r="E372" s="94" t="s">
        <v>879</v>
      </c>
      <c r="F372" s="94" t="s">
        <v>72</v>
      </c>
      <c r="G372" s="95">
        <v>1500000</v>
      </c>
      <c r="H372" s="182">
        <f t="shared" si="10"/>
        <v>1500</v>
      </c>
      <c r="I372" s="95">
        <v>1500000</v>
      </c>
    </row>
    <row r="373" spans="1:9" ht="25.5">
      <c r="A373" s="100">
        <f t="shared" si="11"/>
        <v>362</v>
      </c>
      <c r="B373" s="93" t="s">
        <v>484</v>
      </c>
      <c r="C373" s="94" t="s">
        <v>68</v>
      </c>
      <c r="D373" s="94" t="s">
        <v>169</v>
      </c>
      <c r="E373" s="94" t="s">
        <v>879</v>
      </c>
      <c r="F373" s="94" t="s">
        <v>361</v>
      </c>
      <c r="G373" s="95">
        <v>1500000</v>
      </c>
      <c r="H373" s="182">
        <f t="shared" si="10"/>
        <v>1500</v>
      </c>
      <c r="I373" s="95">
        <v>1500000</v>
      </c>
    </row>
    <row r="374" spans="1:9" ht="38.25">
      <c r="A374" s="100">
        <f t="shared" si="11"/>
        <v>363</v>
      </c>
      <c r="B374" s="93" t="s">
        <v>558</v>
      </c>
      <c r="C374" s="94" t="s">
        <v>68</v>
      </c>
      <c r="D374" s="94" t="s">
        <v>169</v>
      </c>
      <c r="E374" s="94" t="s">
        <v>880</v>
      </c>
      <c r="F374" s="94" t="s">
        <v>72</v>
      </c>
      <c r="G374" s="95">
        <v>150000</v>
      </c>
      <c r="H374" s="182">
        <f t="shared" si="10"/>
        <v>150</v>
      </c>
      <c r="I374" s="95">
        <v>150000</v>
      </c>
    </row>
    <row r="375" spans="1:9" ht="25.5">
      <c r="A375" s="100">
        <f t="shared" si="11"/>
        <v>364</v>
      </c>
      <c r="B375" s="93" t="s">
        <v>484</v>
      </c>
      <c r="C375" s="94" t="s">
        <v>68</v>
      </c>
      <c r="D375" s="94" t="s">
        <v>169</v>
      </c>
      <c r="E375" s="94" t="s">
        <v>880</v>
      </c>
      <c r="F375" s="94" t="s">
        <v>361</v>
      </c>
      <c r="G375" s="95">
        <v>150000</v>
      </c>
      <c r="H375" s="182">
        <f t="shared" si="10"/>
        <v>150</v>
      </c>
      <c r="I375" s="95">
        <v>150000</v>
      </c>
    </row>
    <row r="376" spans="1:9" ht="76.5">
      <c r="A376" s="100">
        <f t="shared" si="11"/>
        <v>365</v>
      </c>
      <c r="B376" s="93" t="s">
        <v>1248</v>
      </c>
      <c r="C376" s="94" t="s">
        <v>68</v>
      </c>
      <c r="D376" s="94" t="s">
        <v>169</v>
      </c>
      <c r="E376" s="94" t="s">
        <v>1249</v>
      </c>
      <c r="F376" s="94" t="s">
        <v>72</v>
      </c>
      <c r="G376" s="95">
        <v>774200</v>
      </c>
      <c r="H376" s="182">
        <f t="shared" si="10"/>
        <v>774.2</v>
      </c>
      <c r="I376" s="95">
        <v>774200</v>
      </c>
    </row>
    <row r="377" spans="1:9" ht="25.5">
      <c r="A377" s="100">
        <f t="shared" si="11"/>
        <v>366</v>
      </c>
      <c r="B377" s="93" t="s">
        <v>484</v>
      </c>
      <c r="C377" s="94" t="s">
        <v>68</v>
      </c>
      <c r="D377" s="94" t="s">
        <v>169</v>
      </c>
      <c r="E377" s="94" t="s">
        <v>1249</v>
      </c>
      <c r="F377" s="94" t="s">
        <v>361</v>
      </c>
      <c r="G377" s="95">
        <v>774200</v>
      </c>
      <c r="H377" s="182">
        <f t="shared" si="10"/>
        <v>774.2</v>
      </c>
      <c r="I377" s="95">
        <v>774200</v>
      </c>
    </row>
    <row r="378" spans="1:9" ht="25.5">
      <c r="A378" s="100">
        <f t="shared" si="11"/>
        <v>367</v>
      </c>
      <c r="B378" s="93" t="s">
        <v>630</v>
      </c>
      <c r="C378" s="94" t="s">
        <v>68</v>
      </c>
      <c r="D378" s="94" t="s">
        <v>169</v>
      </c>
      <c r="E378" s="94" t="s">
        <v>881</v>
      </c>
      <c r="F378" s="94" t="s">
        <v>72</v>
      </c>
      <c r="G378" s="95">
        <v>6369600</v>
      </c>
      <c r="H378" s="182">
        <f t="shared" si="10"/>
        <v>6369.6</v>
      </c>
      <c r="I378" s="95">
        <v>6369600</v>
      </c>
    </row>
    <row r="379" spans="1:9" ht="25.5">
      <c r="A379" s="100">
        <f t="shared" si="11"/>
        <v>368</v>
      </c>
      <c r="B379" s="93" t="s">
        <v>484</v>
      </c>
      <c r="C379" s="94" t="s">
        <v>68</v>
      </c>
      <c r="D379" s="94" t="s">
        <v>169</v>
      </c>
      <c r="E379" s="94" t="s">
        <v>881</v>
      </c>
      <c r="F379" s="94" t="s">
        <v>361</v>
      </c>
      <c r="G379" s="95">
        <v>6369600</v>
      </c>
      <c r="H379" s="182">
        <f t="shared" si="10"/>
        <v>6369.6</v>
      </c>
      <c r="I379" s="95">
        <v>6369600</v>
      </c>
    </row>
    <row r="380" spans="1:9" ht="38.25">
      <c r="A380" s="100">
        <f t="shared" si="11"/>
        <v>369</v>
      </c>
      <c r="B380" s="93" t="s">
        <v>559</v>
      </c>
      <c r="C380" s="94" t="s">
        <v>68</v>
      </c>
      <c r="D380" s="94" t="s">
        <v>169</v>
      </c>
      <c r="E380" s="94" t="s">
        <v>882</v>
      </c>
      <c r="F380" s="94" t="s">
        <v>72</v>
      </c>
      <c r="G380" s="95">
        <v>1634300</v>
      </c>
      <c r="H380" s="182">
        <f t="shared" si="10"/>
        <v>1634.3</v>
      </c>
      <c r="I380" s="95">
        <v>1634300</v>
      </c>
    </row>
    <row r="381" spans="1:9" ht="38.25">
      <c r="A381" s="100">
        <f t="shared" si="11"/>
        <v>370</v>
      </c>
      <c r="B381" s="93" t="s">
        <v>560</v>
      </c>
      <c r="C381" s="94" t="s">
        <v>68</v>
      </c>
      <c r="D381" s="94" t="s">
        <v>169</v>
      </c>
      <c r="E381" s="94" t="s">
        <v>883</v>
      </c>
      <c r="F381" s="94" t="s">
        <v>72</v>
      </c>
      <c r="G381" s="95">
        <v>500000</v>
      </c>
      <c r="H381" s="182">
        <f t="shared" si="10"/>
        <v>500</v>
      </c>
      <c r="I381" s="95">
        <v>500000</v>
      </c>
    </row>
    <row r="382" spans="1:9" ht="25.5">
      <c r="A382" s="100">
        <f t="shared" si="11"/>
        <v>371</v>
      </c>
      <c r="B382" s="93" t="s">
        <v>484</v>
      </c>
      <c r="C382" s="94" t="s">
        <v>68</v>
      </c>
      <c r="D382" s="94" t="s">
        <v>169</v>
      </c>
      <c r="E382" s="94" t="s">
        <v>883</v>
      </c>
      <c r="F382" s="94" t="s">
        <v>361</v>
      </c>
      <c r="G382" s="95">
        <v>500000</v>
      </c>
      <c r="H382" s="182">
        <f t="shared" si="10"/>
        <v>500</v>
      </c>
      <c r="I382" s="95">
        <v>500000</v>
      </c>
    </row>
    <row r="383" spans="1:9" ht="38.25">
      <c r="A383" s="100">
        <f t="shared" si="11"/>
        <v>372</v>
      </c>
      <c r="B383" s="93" t="s">
        <v>884</v>
      </c>
      <c r="C383" s="94" t="s">
        <v>68</v>
      </c>
      <c r="D383" s="94" t="s">
        <v>169</v>
      </c>
      <c r="E383" s="94" t="s">
        <v>885</v>
      </c>
      <c r="F383" s="94" t="s">
        <v>72</v>
      </c>
      <c r="G383" s="95">
        <v>755000</v>
      </c>
      <c r="H383" s="182">
        <f t="shared" si="10"/>
        <v>755</v>
      </c>
      <c r="I383" s="95">
        <v>755000</v>
      </c>
    </row>
    <row r="384" spans="1:9" ht="25.5">
      <c r="A384" s="100">
        <f t="shared" si="11"/>
        <v>373</v>
      </c>
      <c r="B384" s="93" t="s">
        <v>484</v>
      </c>
      <c r="C384" s="94" t="s">
        <v>68</v>
      </c>
      <c r="D384" s="94" t="s">
        <v>169</v>
      </c>
      <c r="E384" s="94" t="s">
        <v>885</v>
      </c>
      <c r="F384" s="94" t="s">
        <v>361</v>
      </c>
      <c r="G384" s="95">
        <v>755000</v>
      </c>
      <c r="H384" s="182">
        <f t="shared" si="10"/>
        <v>755</v>
      </c>
      <c r="I384" s="95">
        <v>755000</v>
      </c>
    </row>
    <row r="385" spans="1:9" ht="25.5">
      <c r="A385" s="100">
        <f t="shared" si="11"/>
        <v>374</v>
      </c>
      <c r="B385" s="93" t="s">
        <v>561</v>
      </c>
      <c r="C385" s="94" t="s">
        <v>68</v>
      </c>
      <c r="D385" s="94" t="s">
        <v>169</v>
      </c>
      <c r="E385" s="94" t="s">
        <v>886</v>
      </c>
      <c r="F385" s="94" t="s">
        <v>72</v>
      </c>
      <c r="G385" s="95">
        <v>379300</v>
      </c>
      <c r="H385" s="182">
        <f t="shared" si="10"/>
        <v>379.3</v>
      </c>
      <c r="I385" s="95">
        <v>379300</v>
      </c>
    </row>
    <row r="386" spans="1:9" ht="25.5">
      <c r="A386" s="100">
        <f t="shared" si="11"/>
        <v>375</v>
      </c>
      <c r="B386" s="93" t="s">
        <v>484</v>
      </c>
      <c r="C386" s="94" t="s">
        <v>68</v>
      </c>
      <c r="D386" s="94" t="s">
        <v>169</v>
      </c>
      <c r="E386" s="94" t="s">
        <v>886</v>
      </c>
      <c r="F386" s="94" t="s">
        <v>361</v>
      </c>
      <c r="G386" s="95">
        <v>379300</v>
      </c>
      <c r="H386" s="182">
        <f t="shared" si="10"/>
        <v>379.3</v>
      </c>
      <c r="I386" s="95">
        <v>379300</v>
      </c>
    </row>
    <row r="387" spans="1:9" ht="12.75">
      <c r="A387" s="100">
        <f t="shared" si="11"/>
        <v>376</v>
      </c>
      <c r="B387" s="93" t="s">
        <v>686</v>
      </c>
      <c r="C387" s="94" t="s">
        <v>68</v>
      </c>
      <c r="D387" s="94" t="s">
        <v>170</v>
      </c>
      <c r="E387" s="94" t="s">
        <v>745</v>
      </c>
      <c r="F387" s="94" t="s">
        <v>72</v>
      </c>
      <c r="G387" s="95">
        <v>9007367</v>
      </c>
      <c r="H387" s="182">
        <f t="shared" si="10"/>
        <v>9007.367</v>
      </c>
      <c r="I387" s="95">
        <v>9007367</v>
      </c>
    </row>
    <row r="388" spans="1:9" ht="38.25">
      <c r="A388" s="100">
        <f t="shared" si="11"/>
        <v>377</v>
      </c>
      <c r="B388" s="93" t="s">
        <v>1201</v>
      </c>
      <c r="C388" s="94" t="s">
        <v>68</v>
      </c>
      <c r="D388" s="94" t="s">
        <v>170</v>
      </c>
      <c r="E388" s="94" t="s">
        <v>850</v>
      </c>
      <c r="F388" s="94" t="s">
        <v>72</v>
      </c>
      <c r="G388" s="95">
        <v>9007367</v>
      </c>
      <c r="H388" s="182">
        <f t="shared" si="10"/>
        <v>9007.367</v>
      </c>
      <c r="I388" s="95">
        <v>9007367</v>
      </c>
    </row>
    <row r="389" spans="1:9" ht="51">
      <c r="A389" s="100">
        <f t="shared" si="11"/>
        <v>378</v>
      </c>
      <c r="B389" s="93" t="s">
        <v>1202</v>
      </c>
      <c r="C389" s="94" t="s">
        <v>68</v>
      </c>
      <c r="D389" s="94" t="s">
        <v>170</v>
      </c>
      <c r="E389" s="94" t="s">
        <v>887</v>
      </c>
      <c r="F389" s="94" t="s">
        <v>72</v>
      </c>
      <c r="G389" s="95">
        <v>9007367</v>
      </c>
      <c r="H389" s="182">
        <f t="shared" si="10"/>
        <v>9007.367</v>
      </c>
      <c r="I389" s="95">
        <v>9007367</v>
      </c>
    </row>
    <row r="390" spans="1:9" ht="51">
      <c r="A390" s="100">
        <f t="shared" si="11"/>
        <v>379</v>
      </c>
      <c r="B390" s="93" t="s">
        <v>562</v>
      </c>
      <c r="C390" s="94" t="s">
        <v>68</v>
      </c>
      <c r="D390" s="94" t="s">
        <v>170</v>
      </c>
      <c r="E390" s="94" t="s">
        <v>888</v>
      </c>
      <c r="F390" s="94" t="s">
        <v>72</v>
      </c>
      <c r="G390" s="95">
        <v>6987557</v>
      </c>
      <c r="H390" s="182">
        <f t="shared" si="10"/>
        <v>6987.557</v>
      </c>
      <c r="I390" s="95">
        <v>6987557</v>
      </c>
    </row>
    <row r="391" spans="1:9" ht="12.75">
      <c r="A391" s="100">
        <f t="shared" si="11"/>
        <v>380</v>
      </c>
      <c r="B391" s="93" t="s">
        <v>491</v>
      </c>
      <c r="C391" s="94" t="s">
        <v>68</v>
      </c>
      <c r="D391" s="94" t="s">
        <v>170</v>
      </c>
      <c r="E391" s="94" t="s">
        <v>888</v>
      </c>
      <c r="F391" s="94" t="s">
        <v>362</v>
      </c>
      <c r="G391" s="95">
        <v>5675600</v>
      </c>
      <c r="H391" s="182">
        <f t="shared" si="10"/>
        <v>5675.6</v>
      </c>
      <c r="I391" s="95">
        <v>5675600</v>
      </c>
    </row>
    <row r="392" spans="1:9" ht="25.5">
      <c r="A392" s="100">
        <f t="shared" si="11"/>
        <v>381</v>
      </c>
      <c r="B392" s="93" t="s">
        <v>484</v>
      </c>
      <c r="C392" s="94" t="s">
        <v>68</v>
      </c>
      <c r="D392" s="94" t="s">
        <v>170</v>
      </c>
      <c r="E392" s="94" t="s">
        <v>888</v>
      </c>
      <c r="F392" s="94" t="s">
        <v>361</v>
      </c>
      <c r="G392" s="95">
        <v>1308957</v>
      </c>
      <c r="H392" s="182">
        <f t="shared" si="10"/>
        <v>1308.957</v>
      </c>
      <c r="I392" s="95">
        <v>1308957</v>
      </c>
    </row>
    <row r="393" spans="1:9" ht="12.75">
      <c r="A393" s="100">
        <f t="shared" si="11"/>
        <v>382</v>
      </c>
      <c r="B393" s="93" t="s">
        <v>492</v>
      </c>
      <c r="C393" s="94" t="s">
        <v>68</v>
      </c>
      <c r="D393" s="94" t="s">
        <v>170</v>
      </c>
      <c r="E393" s="94" t="s">
        <v>888</v>
      </c>
      <c r="F393" s="94" t="s">
        <v>363</v>
      </c>
      <c r="G393" s="95">
        <v>3000</v>
      </c>
      <c r="H393" s="182">
        <f t="shared" si="10"/>
        <v>3</v>
      </c>
      <c r="I393" s="95">
        <v>3000</v>
      </c>
    </row>
    <row r="394" spans="1:9" ht="51">
      <c r="A394" s="100">
        <f t="shared" si="11"/>
        <v>383</v>
      </c>
      <c r="B394" s="93" t="s">
        <v>563</v>
      </c>
      <c r="C394" s="94" t="s">
        <v>68</v>
      </c>
      <c r="D394" s="94" t="s">
        <v>170</v>
      </c>
      <c r="E394" s="94" t="s">
        <v>889</v>
      </c>
      <c r="F394" s="94" t="s">
        <v>72</v>
      </c>
      <c r="G394" s="95">
        <v>2019810</v>
      </c>
      <c r="H394" s="182">
        <f t="shared" si="10"/>
        <v>2019.81</v>
      </c>
      <c r="I394" s="95">
        <v>2019810</v>
      </c>
    </row>
    <row r="395" spans="1:9" ht="25.5">
      <c r="A395" s="100">
        <f t="shared" si="11"/>
        <v>384</v>
      </c>
      <c r="B395" s="93" t="s">
        <v>484</v>
      </c>
      <c r="C395" s="94" t="s">
        <v>68</v>
      </c>
      <c r="D395" s="94" t="s">
        <v>170</v>
      </c>
      <c r="E395" s="94" t="s">
        <v>889</v>
      </c>
      <c r="F395" s="94" t="s">
        <v>361</v>
      </c>
      <c r="G395" s="95">
        <v>1949810</v>
      </c>
      <c r="H395" s="182">
        <f t="shared" si="10"/>
        <v>1949.81</v>
      </c>
      <c r="I395" s="95">
        <v>1949810</v>
      </c>
    </row>
    <row r="396" spans="1:9" ht="12.75">
      <c r="A396" s="100">
        <f t="shared" si="11"/>
        <v>385</v>
      </c>
      <c r="B396" s="93" t="s">
        <v>755</v>
      </c>
      <c r="C396" s="94" t="s">
        <v>68</v>
      </c>
      <c r="D396" s="94" t="s">
        <v>170</v>
      </c>
      <c r="E396" s="94" t="s">
        <v>889</v>
      </c>
      <c r="F396" s="94" t="s">
        <v>756</v>
      </c>
      <c r="G396" s="95">
        <v>70000</v>
      </c>
      <c r="H396" s="182">
        <f aca="true" t="shared" si="12" ref="H396:H459">I396/1000</f>
        <v>70</v>
      </c>
      <c r="I396" s="95">
        <v>70000</v>
      </c>
    </row>
    <row r="397" spans="1:9" ht="38.25">
      <c r="A397" s="100">
        <f aca="true" t="shared" si="13" ref="A397:A460">1+A396</f>
        <v>386</v>
      </c>
      <c r="B397" s="93" t="s">
        <v>188</v>
      </c>
      <c r="C397" s="94" t="s">
        <v>69</v>
      </c>
      <c r="D397" s="94" t="s">
        <v>73</v>
      </c>
      <c r="E397" s="94" t="s">
        <v>745</v>
      </c>
      <c r="F397" s="94" t="s">
        <v>72</v>
      </c>
      <c r="G397" s="95">
        <v>114599150</v>
      </c>
      <c r="H397" s="182">
        <f t="shared" si="12"/>
        <v>114599.15</v>
      </c>
      <c r="I397" s="95">
        <v>114599150</v>
      </c>
    </row>
    <row r="398" spans="1:9" ht="12.75">
      <c r="A398" s="100">
        <f t="shared" si="13"/>
        <v>387</v>
      </c>
      <c r="B398" s="93" t="s">
        <v>676</v>
      </c>
      <c r="C398" s="94" t="s">
        <v>69</v>
      </c>
      <c r="D398" s="94" t="s">
        <v>166</v>
      </c>
      <c r="E398" s="94" t="s">
        <v>745</v>
      </c>
      <c r="F398" s="94" t="s">
        <v>72</v>
      </c>
      <c r="G398" s="95">
        <v>59082387.69</v>
      </c>
      <c r="H398" s="182">
        <f t="shared" si="12"/>
        <v>59082.387689999996</v>
      </c>
      <c r="I398" s="95">
        <v>59082387.69</v>
      </c>
    </row>
    <row r="399" spans="1:9" ht="12.75">
      <c r="A399" s="100">
        <f t="shared" si="13"/>
        <v>388</v>
      </c>
      <c r="B399" s="93" t="s">
        <v>890</v>
      </c>
      <c r="C399" s="94" t="s">
        <v>69</v>
      </c>
      <c r="D399" s="94" t="s">
        <v>891</v>
      </c>
      <c r="E399" s="94" t="s">
        <v>745</v>
      </c>
      <c r="F399" s="94" t="s">
        <v>72</v>
      </c>
      <c r="G399" s="95">
        <v>57613735.69</v>
      </c>
      <c r="H399" s="182">
        <f t="shared" si="12"/>
        <v>57613.735689999994</v>
      </c>
      <c r="I399" s="95">
        <v>57613735.69</v>
      </c>
    </row>
    <row r="400" spans="1:9" ht="38.25">
      <c r="A400" s="100">
        <f t="shared" si="13"/>
        <v>389</v>
      </c>
      <c r="B400" s="93" t="s">
        <v>1143</v>
      </c>
      <c r="C400" s="94" t="s">
        <v>69</v>
      </c>
      <c r="D400" s="94" t="s">
        <v>891</v>
      </c>
      <c r="E400" s="94" t="s">
        <v>892</v>
      </c>
      <c r="F400" s="94" t="s">
        <v>72</v>
      </c>
      <c r="G400" s="95">
        <v>57613735.69</v>
      </c>
      <c r="H400" s="182">
        <f t="shared" si="12"/>
        <v>57613.735689999994</v>
      </c>
      <c r="I400" s="95">
        <v>57613735.69</v>
      </c>
    </row>
    <row r="401" spans="1:9" ht="12.75">
      <c r="A401" s="100">
        <f t="shared" si="13"/>
        <v>390</v>
      </c>
      <c r="B401" s="93" t="s">
        <v>564</v>
      </c>
      <c r="C401" s="94" t="s">
        <v>69</v>
      </c>
      <c r="D401" s="94" t="s">
        <v>891</v>
      </c>
      <c r="E401" s="94" t="s">
        <v>893</v>
      </c>
      <c r="F401" s="94" t="s">
        <v>72</v>
      </c>
      <c r="G401" s="95">
        <v>57613735.69</v>
      </c>
      <c r="H401" s="182">
        <f t="shared" si="12"/>
        <v>57613.735689999994</v>
      </c>
      <c r="I401" s="95">
        <v>57613735.69</v>
      </c>
    </row>
    <row r="402" spans="1:9" ht="25.5">
      <c r="A402" s="100">
        <f t="shared" si="13"/>
        <v>391</v>
      </c>
      <c r="B402" s="93" t="s">
        <v>566</v>
      </c>
      <c r="C402" s="94" t="s">
        <v>69</v>
      </c>
      <c r="D402" s="94" t="s">
        <v>891</v>
      </c>
      <c r="E402" s="94" t="s">
        <v>894</v>
      </c>
      <c r="F402" s="94" t="s">
        <v>72</v>
      </c>
      <c r="G402" s="95">
        <v>49797829.37</v>
      </c>
      <c r="H402" s="182">
        <f t="shared" si="12"/>
        <v>49797.82937</v>
      </c>
      <c r="I402" s="95">
        <v>49797829.37</v>
      </c>
    </row>
    <row r="403" spans="1:9" ht="12.75">
      <c r="A403" s="100">
        <f t="shared" si="13"/>
        <v>392</v>
      </c>
      <c r="B403" s="93" t="s">
        <v>491</v>
      </c>
      <c r="C403" s="94" t="s">
        <v>69</v>
      </c>
      <c r="D403" s="94" t="s">
        <v>891</v>
      </c>
      <c r="E403" s="94" t="s">
        <v>894</v>
      </c>
      <c r="F403" s="94" t="s">
        <v>362</v>
      </c>
      <c r="G403" s="95">
        <v>40558394.57</v>
      </c>
      <c r="H403" s="182">
        <f t="shared" si="12"/>
        <v>40558.39457</v>
      </c>
      <c r="I403" s="95">
        <v>40558394.57</v>
      </c>
    </row>
    <row r="404" spans="1:9" ht="25.5">
      <c r="A404" s="100">
        <f t="shared" si="13"/>
        <v>393</v>
      </c>
      <c r="B404" s="93" t="s">
        <v>484</v>
      </c>
      <c r="C404" s="94" t="s">
        <v>69</v>
      </c>
      <c r="D404" s="94" t="s">
        <v>891</v>
      </c>
      <c r="E404" s="94" t="s">
        <v>894</v>
      </c>
      <c r="F404" s="94" t="s">
        <v>361</v>
      </c>
      <c r="G404" s="95">
        <v>8090236.8</v>
      </c>
      <c r="H404" s="182">
        <f t="shared" si="12"/>
        <v>8090.2368</v>
      </c>
      <c r="I404" s="95">
        <v>8090236.8</v>
      </c>
    </row>
    <row r="405" spans="1:9" ht="12.75">
      <c r="A405" s="100">
        <f t="shared" si="13"/>
        <v>394</v>
      </c>
      <c r="B405" s="93" t="s">
        <v>492</v>
      </c>
      <c r="C405" s="94" t="s">
        <v>69</v>
      </c>
      <c r="D405" s="94" t="s">
        <v>891</v>
      </c>
      <c r="E405" s="94" t="s">
        <v>894</v>
      </c>
      <c r="F405" s="94" t="s">
        <v>363</v>
      </c>
      <c r="G405" s="95">
        <v>1149198</v>
      </c>
      <c r="H405" s="182">
        <f t="shared" si="12"/>
        <v>1149.198</v>
      </c>
      <c r="I405" s="95">
        <v>1149198</v>
      </c>
    </row>
    <row r="406" spans="1:9" ht="25.5">
      <c r="A406" s="100">
        <f t="shared" si="13"/>
        <v>395</v>
      </c>
      <c r="B406" s="93" t="s">
        <v>567</v>
      </c>
      <c r="C406" s="94" t="s">
        <v>69</v>
      </c>
      <c r="D406" s="94" t="s">
        <v>891</v>
      </c>
      <c r="E406" s="94" t="s">
        <v>895</v>
      </c>
      <c r="F406" s="94" t="s">
        <v>72</v>
      </c>
      <c r="G406" s="95">
        <v>1530906.32</v>
      </c>
      <c r="H406" s="182">
        <f t="shared" si="12"/>
        <v>1530.90632</v>
      </c>
      <c r="I406" s="95">
        <v>1530906.32</v>
      </c>
    </row>
    <row r="407" spans="1:9" ht="25.5">
      <c r="A407" s="100">
        <f t="shared" si="13"/>
        <v>396</v>
      </c>
      <c r="B407" s="93" t="s">
        <v>484</v>
      </c>
      <c r="C407" s="94" t="s">
        <v>69</v>
      </c>
      <c r="D407" s="94" t="s">
        <v>891</v>
      </c>
      <c r="E407" s="94" t="s">
        <v>895</v>
      </c>
      <c r="F407" s="94" t="s">
        <v>361</v>
      </c>
      <c r="G407" s="95">
        <v>1530906.32</v>
      </c>
      <c r="H407" s="182">
        <f t="shared" si="12"/>
        <v>1530.90632</v>
      </c>
      <c r="I407" s="95">
        <v>1530906.32</v>
      </c>
    </row>
    <row r="408" spans="1:9" ht="38.25">
      <c r="A408" s="100">
        <f t="shared" si="13"/>
        <v>397</v>
      </c>
      <c r="B408" s="93" t="s">
        <v>565</v>
      </c>
      <c r="C408" s="94" t="s">
        <v>69</v>
      </c>
      <c r="D408" s="94" t="s">
        <v>891</v>
      </c>
      <c r="E408" s="94" t="s">
        <v>896</v>
      </c>
      <c r="F408" s="94" t="s">
        <v>72</v>
      </c>
      <c r="G408" s="95">
        <v>6235000</v>
      </c>
      <c r="H408" s="182">
        <f t="shared" si="12"/>
        <v>6235</v>
      </c>
      <c r="I408" s="95">
        <v>6235000</v>
      </c>
    </row>
    <row r="409" spans="1:9" ht="25.5">
      <c r="A409" s="100">
        <f t="shared" si="13"/>
        <v>398</v>
      </c>
      <c r="B409" s="93" t="s">
        <v>484</v>
      </c>
      <c r="C409" s="94" t="s">
        <v>69</v>
      </c>
      <c r="D409" s="94" t="s">
        <v>891</v>
      </c>
      <c r="E409" s="94" t="s">
        <v>896</v>
      </c>
      <c r="F409" s="94" t="s">
        <v>361</v>
      </c>
      <c r="G409" s="95">
        <v>6235000</v>
      </c>
      <c r="H409" s="182">
        <f t="shared" si="12"/>
        <v>6235</v>
      </c>
      <c r="I409" s="95">
        <v>6235000</v>
      </c>
    </row>
    <row r="410" spans="1:9" ht="25.5">
      <c r="A410" s="100">
        <f t="shared" si="13"/>
        <v>399</v>
      </c>
      <c r="B410" s="93" t="s">
        <v>1110</v>
      </c>
      <c r="C410" s="94" t="s">
        <v>69</v>
      </c>
      <c r="D410" s="94" t="s">
        <v>891</v>
      </c>
      <c r="E410" s="94" t="s">
        <v>1007</v>
      </c>
      <c r="F410" s="94" t="s">
        <v>72</v>
      </c>
      <c r="G410" s="95">
        <v>50000</v>
      </c>
      <c r="H410" s="182">
        <f t="shared" si="12"/>
        <v>50</v>
      </c>
      <c r="I410" s="95">
        <v>50000</v>
      </c>
    </row>
    <row r="411" spans="1:9" ht="25.5">
      <c r="A411" s="100">
        <f t="shared" si="13"/>
        <v>400</v>
      </c>
      <c r="B411" s="93" t="s">
        <v>484</v>
      </c>
      <c r="C411" s="94" t="s">
        <v>69</v>
      </c>
      <c r="D411" s="94" t="s">
        <v>891</v>
      </c>
      <c r="E411" s="94" t="s">
        <v>1007</v>
      </c>
      <c r="F411" s="94" t="s">
        <v>361</v>
      </c>
      <c r="G411" s="95">
        <v>50000</v>
      </c>
      <c r="H411" s="182">
        <f t="shared" si="12"/>
        <v>50</v>
      </c>
      <c r="I411" s="95">
        <v>50000</v>
      </c>
    </row>
    <row r="412" spans="1:9" ht="12.75">
      <c r="A412" s="100">
        <f t="shared" si="13"/>
        <v>401</v>
      </c>
      <c r="B412" s="93" t="s">
        <v>876</v>
      </c>
      <c r="C412" s="94" t="s">
        <v>69</v>
      </c>
      <c r="D412" s="94" t="s">
        <v>169</v>
      </c>
      <c r="E412" s="94" t="s">
        <v>745</v>
      </c>
      <c r="F412" s="94" t="s">
        <v>72</v>
      </c>
      <c r="G412" s="95">
        <v>1468652</v>
      </c>
      <c r="H412" s="182">
        <f t="shared" si="12"/>
        <v>1468.652</v>
      </c>
      <c r="I412" s="95">
        <v>1468652</v>
      </c>
    </row>
    <row r="413" spans="1:9" ht="38.25">
      <c r="A413" s="100">
        <f t="shared" si="13"/>
        <v>402</v>
      </c>
      <c r="B413" s="93" t="s">
        <v>1143</v>
      </c>
      <c r="C413" s="94" t="s">
        <v>69</v>
      </c>
      <c r="D413" s="94" t="s">
        <v>169</v>
      </c>
      <c r="E413" s="94" t="s">
        <v>892</v>
      </c>
      <c r="F413" s="94" t="s">
        <v>72</v>
      </c>
      <c r="G413" s="95">
        <v>1468652</v>
      </c>
      <c r="H413" s="182">
        <f t="shared" si="12"/>
        <v>1468.652</v>
      </c>
      <c r="I413" s="95">
        <v>1468652</v>
      </c>
    </row>
    <row r="414" spans="1:9" ht="25.5">
      <c r="A414" s="100">
        <f t="shared" si="13"/>
        <v>403</v>
      </c>
      <c r="B414" s="93" t="s">
        <v>568</v>
      </c>
      <c r="C414" s="94" t="s">
        <v>69</v>
      </c>
      <c r="D414" s="94" t="s">
        <v>169</v>
      </c>
      <c r="E414" s="94" t="s">
        <v>897</v>
      </c>
      <c r="F414" s="94" t="s">
        <v>72</v>
      </c>
      <c r="G414" s="95">
        <v>633052</v>
      </c>
      <c r="H414" s="182">
        <f t="shared" si="12"/>
        <v>633.052</v>
      </c>
      <c r="I414" s="95">
        <v>633052</v>
      </c>
    </row>
    <row r="415" spans="1:9" ht="25.5">
      <c r="A415" s="100">
        <f t="shared" si="13"/>
        <v>404</v>
      </c>
      <c r="B415" s="93" t="s">
        <v>1044</v>
      </c>
      <c r="C415" s="94" t="s">
        <v>69</v>
      </c>
      <c r="D415" s="94" t="s">
        <v>169</v>
      </c>
      <c r="E415" s="94" t="s">
        <v>1009</v>
      </c>
      <c r="F415" s="94" t="s">
        <v>72</v>
      </c>
      <c r="G415" s="95">
        <v>633052</v>
      </c>
      <c r="H415" s="182">
        <f t="shared" si="12"/>
        <v>633.052</v>
      </c>
      <c r="I415" s="95">
        <v>633052</v>
      </c>
    </row>
    <row r="416" spans="1:9" ht="25.5">
      <c r="A416" s="100">
        <f t="shared" si="13"/>
        <v>405</v>
      </c>
      <c r="B416" s="93" t="s">
        <v>484</v>
      </c>
      <c r="C416" s="94" t="s">
        <v>69</v>
      </c>
      <c r="D416" s="94" t="s">
        <v>169</v>
      </c>
      <c r="E416" s="94" t="s">
        <v>1009</v>
      </c>
      <c r="F416" s="94" t="s">
        <v>361</v>
      </c>
      <c r="G416" s="95">
        <v>633052</v>
      </c>
      <c r="H416" s="182">
        <f t="shared" si="12"/>
        <v>633.052</v>
      </c>
      <c r="I416" s="95">
        <v>633052</v>
      </c>
    </row>
    <row r="417" spans="1:9" ht="12.75">
      <c r="A417" s="100">
        <f t="shared" si="13"/>
        <v>406</v>
      </c>
      <c r="B417" s="93" t="s">
        <v>569</v>
      </c>
      <c r="C417" s="94" t="s">
        <v>69</v>
      </c>
      <c r="D417" s="94" t="s">
        <v>169</v>
      </c>
      <c r="E417" s="94" t="s">
        <v>898</v>
      </c>
      <c r="F417" s="94" t="s">
        <v>72</v>
      </c>
      <c r="G417" s="95">
        <v>835600</v>
      </c>
      <c r="H417" s="182">
        <f t="shared" si="12"/>
        <v>835.6</v>
      </c>
      <c r="I417" s="95">
        <v>835600</v>
      </c>
    </row>
    <row r="418" spans="1:9" ht="51">
      <c r="A418" s="100">
        <f t="shared" si="13"/>
        <v>407</v>
      </c>
      <c r="B418" s="93" t="s">
        <v>899</v>
      </c>
      <c r="C418" s="94" t="s">
        <v>69</v>
      </c>
      <c r="D418" s="94" t="s">
        <v>169</v>
      </c>
      <c r="E418" s="94" t="s">
        <v>900</v>
      </c>
      <c r="F418" s="94" t="s">
        <v>72</v>
      </c>
      <c r="G418" s="95">
        <v>111000</v>
      </c>
      <c r="H418" s="182">
        <f t="shared" si="12"/>
        <v>111</v>
      </c>
      <c r="I418" s="95">
        <v>111000</v>
      </c>
    </row>
    <row r="419" spans="1:9" ht="25.5">
      <c r="A419" s="100">
        <f t="shared" si="13"/>
        <v>408</v>
      </c>
      <c r="B419" s="93" t="s">
        <v>484</v>
      </c>
      <c r="C419" s="94" t="s">
        <v>69</v>
      </c>
      <c r="D419" s="94" t="s">
        <v>169</v>
      </c>
      <c r="E419" s="94" t="s">
        <v>900</v>
      </c>
      <c r="F419" s="94" t="s">
        <v>361</v>
      </c>
      <c r="G419" s="95">
        <v>111000</v>
      </c>
      <c r="H419" s="182">
        <f t="shared" si="12"/>
        <v>111</v>
      </c>
      <c r="I419" s="95">
        <v>111000</v>
      </c>
    </row>
    <row r="420" spans="1:9" ht="38.25">
      <c r="A420" s="100">
        <f t="shared" si="13"/>
        <v>409</v>
      </c>
      <c r="B420" s="93" t="s">
        <v>570</v>
      </c>
      <c r="C420" s="94" t="s">
        <v>69</v>
      </c>
      <c r="D420" s="94" t="s">
        <v>169</v>
      </c>
      <c r="E420" s="94" t="s">
        <v>901</v>
      </c>
      <c r="F420" s="94" t="s">
        <v>72</v>
      </c>
      <c r="G420" s="95">
        <v>90000</v>
      </c>
      <c r="H420" s="182">
        <f t="shared" si="12"/>
        <v>90</v>
      </c>
      <c r="I420" s="95">
        <v>90000</v>
      </c>
    </row>
    <row r="421" spans="1:9" ht="25.5">
      <c r="A421" s="100">
        <f t="shared" si="13"/>
        <v>410</v>
      </c>
      <c r="B421" s="93" t="s">
        <v>484</v>
      </c>
      <c r="C421" s="94" t="s">
        <v>69</v>
      </c>
      <c r="D421" s="94" t="s">
        <v>169</v>
      </c>
      <c r="E421" s="94" t="s">
        <v>901</v>
      </c>
      <c r="F421" s="94" t="s">
        <v>361</v>
      </c>
      <c r="G421" s="95">
        <v>90000</v>
      </c>
      <c r="H421" s="182">
        <f t="shared" si="12"/>
        <v>90</v>
      </c>
      <c r="I421" s="95">
        <v>90000</v>
      </c>
    </row>
    <row r="422" spans="1:9" ht="25.5">
      <c r="A422" s="100">
        <f t="shared" si="13"/>
        <v>411</v>
      </c>
      <c r="B422" s="93" t="s">
        <v>631</v>
      </c>
      <c r="C422" s="94" t="s">
        <v>69</v>
      </c>
      <c r="D422" s="94" t="s">
        <v>169</v>
      </c>
      <c r="E422" s="94" t="s">
        <v>902</v>
      </c>
      <c r="F422" s="94" t="s">
        <v>72</v>
      </c>
      <c r="G422" s="95">
        <v>29600</v>
      </c>
      <c r="H422" s="182">
        <f t="shared" si="12"/>
        <v>29.6</v>
      </c>
      <c r="I422" s="95">
        <v>29600</v>
      </c>
    </row>
    <row r="423" spans="1:9" ht="25.5">
      <c r="A423" s="100">
        <f t="shared" si="13"/>
        <v>412</v>
      </c>
      <c r="B423" s="93" t="s">
        <v>484</v>
      </c>
      <c r="C423" s="94" t="s">
        <v>69</v>
      </c>
      <c r="D423" s="94" t="s">
        <v>169</v>
      </c>
      <c r="E423" s="94" t="s">
        <v>902</v>
      </c>
      <c r="F423" s="94" t="s">
        <v>361</v>
      </c>
      <c r="G423" s="95">
        <v>29600</v>
      </c>
      <c r="H423" s="182">
        <f t="shared" si="12"/>
        <v>29.6</v>
      </c>
      <c r="I423" s="95">
        <v>29600</v>
      </c>
    </row>
    <row r="424" spans="1:9" ht="51">
      <c r="A424" s="100">
        <f t="shared" si="13"/>
        <v>413</v>
      </c>
      <c r="B424" s="93" t="s">
        <v>571</v>
      </c>
      <c r="C424" s="94" t="s">
        <v>69</v>
      </c>
      <c r="D424" s="94" t="s">
        <v>169</v>
      </c>
      <c r="E424" s="94" t="s">
        <v>903</v>
      </c>
      <c r="F424" s="94" t="s">
        <v>72</v>
      </c>
      <c r="G424" s="95">
        <v>80000</v>
      </c>
      <c r="H424" s="182">
        <f t="shared" si="12"/>
        <v>80</v>
      </c>
      <c r="I424" s="95">
        <v>80000</v>
      </c>
    </row>
    <row r="425" spans="1:9" ht="25.5">
      <c r="A425" s="100">
        <f t="shared" si="13"/>
        <v>414</v>
      </c>
      <c r="B425" s="93" t="s">
        <v>484</v>
      </c>
      <c r="C425" s="94" t="s">
        <v>69</v>
      </c>
      <c r="D425" s="94" t="s">
        <v>169</v>
      </c>
      <c r="E425" s="94" t="s">
        <v>903</v>
      </c>
      <c r="F425" s="94" t="s">
        <v>361</v>
      </c>
      <c r="G425" s="95">
        <v>80000</v>
      </c>
      <c r="H425" s="182">
        <f t="shared" si="12"/>
        <v>80</v>
      </c>
      <c r="I425" s="95">
        <v>80000</v>
      </c>
    </row>
    <row r="426" spans="1:9" ht="51">
      <c r="A426" s="100">
        <f t="shared" si="13"/>
        <v>415</v>
      </c>
      <c r="B426" s="93" t="s">
        <v>1111</v>
      </c>
      <c r="C426" s="94" t="s">
        <v>69</v>
      </c>
      <c r="D426" s="94" t="s">
        <v>169</v>
      </c>
      <c r="E426" s="94" t="s">
        <v>1010</v>
      </c>
      <c r="F426" s="94" t="s">
        <v>72</v>
      </c>
      <c r="G426" s="95">
        <v>25000</v>
      </c>
      <c r="H426" s="182">
        <f t="shared" si="12"/>
        <v>25</v>
      </c>
      <c r="I426" s="95">
        <v>25000</v>
      </c>
    </row>
    <row r="427" spans="1:9" ht="25.5">
      <c r="A427" s="100">
        <f t="shared" si="13"/>
        <v>416</v>
      </c>
      <c r="B427" s="93" t="s">
        <v>484</v>
      </c>
      <c r="C427" s="94" t="s">
        <v>69</v>
      </c>
      <c r="D427" s="94" t="s">
        <v>169</v>
      </c>
      <c r="E427" s="94" t="s">
        <v>1010</v>
      </c>
      <c r="F427" s="94" t="s">
        <v>361</v>
      </c>
      <c r="G427" s="95">
        <v>25000</v>
      </c>
      <c r="H427" s="182">
        <f t="shared" si="12"/>
        <v>25</v>
      </c>
      <c r="I427" s="95">
        <v>25000</v>
      </c>
    </row>
    <row r="428" spans="1:9" ht="25.5">
      <c r="A428" s="100">
        <f t="shared" si="13"/>
        <v>417</v>
      </c>
      <c r="B428" s="93" t="s">
        <v>1250</v>
      </c>
      <c r="C428" s="94" t="s">
        <v>69</v>
      </c>
      <c r="D428" s="94" t="s">
        <v>169</v>
      </c>
      <c r="E428" s="94" t="s">
        <v>1251</v>
      </c>
      <c r="F428" s="94" t="s">
        <v>72</v>
      </c>
      <c r="G428" s="95">
        <v>500000</v>
      </c>
      <c r="H428" s="182">
        <f t="shared" si="12"/>
        <v>500</v>
      </c>
      <c r="I428" s="95">
        <v>500000</v>
      </c>
    </row>
    <row r="429" spans="1:9" ht="25.5">
      <c r="A429" s="100">
        <f t="shared" si="13"/>
        <v>418</v>
      </c>
      <c r="B429" s="93" t="s">
        <v>623</v>
      </c>
      <c r="C429" s="94" t="s">
        <v>69</v>
      </c>
      <c r="D429" s="94" t="s">
        <v>169</v>
      </c>
      <c r="E429" s="94" t="s">
        <v>1251</v>
      </c>
      <c r="F429" s="94" t="s">
        <v>616</v>
      </c>
      <c r="G429" s="95">
        <v>500000</v>
      </c>
      <c r="H429" s="182">
        <f t="shared" si="12"/>
        <v>500</v>
      </c>
      <c r="I429" s="95">
        <v>500000</v>
      </c>
    </row>
    <row r="430" spans="1:9" ht="12.75">
      <c r="A430" s="100">
        <f t="shared" si="13"/>
        <v>419</v>
      </c>
      <c r="B430" s="93" t="s">
        <v>687</v>
      </c>
      <c r="C430" s="94" t="s">
        <v>69</v>
      </c>
      <c r="D430" s="94" t="s">
        <v>171</v>
      </c>
      <c r="E430" s="94" t="s">
        <v>745</v>
      </c>
      <c r="F430" s="94" t="s">
        <v>72</v>
      </c>
      <c r="G430" s="95">
        <v>18483169.31</v>
      </c>
      <c r="H430" s="182">
        <f t="shared" si="12"/>
        <v>18483.169309999997</v>
      </c>
      <c r="I430" s="95">
        <v>18483169.31</v>
      </c>
    </row>
    <row r="431" spans="1:9" ht="12.75">
      <c r="A431" s="100">
        <f t="shared" si="13"/>
        <v>420</v>
      </c>
      <c r="B431" s="93" t="s">
        <v>688</v>
      </c>
      <c r="C431" s="94" t="s">
        <v>69</v>
      </c>
      <c r="D431" s="94" t="s">
        <v>172</v>
      </c>
      <c r="E431" s="94" t="s">
        <v>745</v>
      </c>
      <c r="F431" s="94" t="s">
        <v>72</v>
      </c>
      <c r="G431" s="95">
        <v>15845882.89</v>
      </c>
      <c r="H431" s="182">
        <f t="shared" si="12"/>
        <v>15845.88289</v>
      </c>
      <c r="I431" s="95">
        <v>15845882.89</v>
      </c>
    </row>
    <row r="432" spans="1:9" ht="38.25">
      <c r="A432" s="100">
        <f t="shared" si="13"/>
        <v>421</v>
      </c>
      <c r="B432" s="93" t="s">
        <v>1143</v>
      </c>
      <c r="C432" s="94" t="s">
        <v>69</v>
      </c>
      <c r="D432" s="94" t="s">
        <v>172</v>
      </c>
      <c r="E432" s="94" t="s">
        <v>892</v>
      </c>
      <c r="F432" s="94" t="s">
        <v>72</v>
      </c>
      <c r="G432" s="95">
        <v>15845882.89</v>
      </c>
      <c r="H432" s="182">
        <f t="shared" si="12"/>
        <v>15845.88289</v>
      </c>
      <c r="I432" s="95">
        <v>15845882.89</v>
      </c>
    </row>
    <row r="433" spans="1:9" ht="12.75">
      <c r="A433" s="100">
        <f t="shared" si="13"/>
        <v>422</v>
      </c>
      <c r="B433" s="93" t="s">
        <v>572</v>
      </c>
      <c r="C433" s="94" t="s">
        <v>69</v>
      </c>
      <c r="D433" s="94" t="s">
        <v>172</v>
      </c>
      <c r="E433" s="94" t="s">
        <v>904</v>
      </c>
      <c r="F433" s="94" t="s">
        <v>72</v>
      </c>
      <c r="G433" s="95">
        <v>15845882.89</v>
      </c>
      <c r="H433" s="182">
        <f t="shared" si="12"/>
        <v>15845.88289</v>
      </c>
      <c r="I433" s="95">
        <v>15845882.89</v>
      </c>
    </row>
    <row r="434" spans="1:9" ht="63.75">
      <c r="A434" s="100">
        <f t="shared" si="13"/>
        <v>423</v>
      </c>
      <c r="B434" s="93" t="s">
        <v>1045</v>
      </c>
      <c r="C434" s="94" t="s">
        <v>69</v>
      </c>
      <c r="D434" s="94" t="s">
        <v>172</v>
      </c>
      <c r="E434" s="94" t="s">
        <v>1012</v>
      </c>
      <c r="F434" s="94" t="s">
        <v>72</v>
      </c>
      <c r="G434" s="95">
        <v>6548400</v>
      </c>
      <c r="H434" s="182">
        <f t="shared" si="12"/>
        <v>6548.4</v>
      </c>
      <c r="I434" s="95">
        <v>6548400</v>
      </c>
    </row>
    <row r="435" spans="1:9" ht="12.75">
      <c r="A435" s="100">
        <f t="shared" si="13"/>
        <v>424</v>
      </c>
      <c r="B435" s="93" t="s">
        <v>542</v>
      </c>
      <c r="C435" s="94" t="s">
        <v>69</v>
      </c>
      <c r="D435" s="94" t="s">
        <v>172</v>
      </c>
      <c r="E435" s="94" t="s">
        <v>1012</v>
      </c>
      <c r="F435" s="94" t="s">
        <v>359</v>
      </c>
      <c r="G435" s="95">
        <v>6548400</v>
      </c>
      <c r="H435" s="182">
        <f t="shared" si="12"/>
        <v>6548.4</v>
      </c>
      <c r="I435" s="95">
        <v>6548400</v>
      </c>
    </row>
    <row r="436" spans="1:9" ht="12.75">
      <c r="A436" s="100">
        <f t="shared" si="13"/>
        <v>425</v>
      </c>
      <c r="B436" s="93" t="s">
        <v>573</v>
      </c>
      <c r="C436" s="94" t="s">
        <v>69</v>
      </c>
      <c r="D436" s="94" t="s">
        <v>172</v>
      </c>
      <c r="E436" s="94" t="s">
        <v>905</v>
      </c>
      <c r="F436" s="94" t="s">
        <v>72</v>
      </c>
      <c r="G436" s="95">
        <v>4888293.09</v>
      </c>
      <c r="H436" s="182">
        <f t="shared" si="12"/>
        <v>4888.29309</v>
      </c>
      <c r="I436" s="95">
        <v>4888293.09</v>
      </c>
    </row>
    <row r="437" spans="1:9" ht="12.75">
      <c r="A437" s="100">
        <f t="shared" si="13"/>
        <v>426</v>
      </c>
      <c r="B437" s="93" t="s">
        <v>491</v>
      </c>
      <c r="C437" s="94" t="s">
        <v>69</v>
      </c>
      <c r="D437" s="94" t="s">
        <v>172</v>
      </c>
      <c r="E437" s="94" t="s">
        <v>905</v>
      </c>
      <c r="F437" s="94" t="s">
        <v>362</v>
      </c>
      <c r="G437" s="95">
        <v>3272604</v>
      </c>
      <c r="H437" s="182">
        <f t="shared" si="12"/>
        <v>3272.604</v>
      </c>
      <c r="I437" s="95">
        <v>3272604</v>
      </c>
    </row>
    <row r="438" spans="1:9" ht="25.5">
      <c r="A438" s="100">
        <f t="shared" si="13"/>
        <v>427</v>
      </c>
      <c r="B438" s="93" t="s">
        <v>484</v>
      </c>
      <c r="C438" s="94" t="s">
        <v>69</v>
      </c>
      <c r="D438" s="94" t="s">
        <v>172</v>
      </c>
      <c r="E438" s="94" t="s">
        <v>905</v>
      </c>
      <c r="F438" s="94" t="s">
        <v>361</v>
      </c>
      <c r="G438" s="95">
        <v>1165689.09</v>
      </c>
      <c r="H438" s="182">
        <f t="shared" si="12"/>
        <v>1165.68909</v>
      </c>
      <c r="I438" s="95">
        <v>1165689.09</v>
      </c>
    </row>
    <row r="439" spans="1:9" ht="12.75">
      <c r="A439" s="100">
        <f t="shared" si="13"/>
        <v>428</v>
      </c>
      <c r="B439" s="93" t="s">
        <v>492</v>
      </c>
      <c r="C439" s="94" t="s">
        <v>69</v>
      </c>
      <c r="D439" s="94" t="s">
        <v>172</v>
      </c>
      <c r="E439" s="94" t="s">
        <v>905</v>
      </c>
      <c r="F439" s="94" t="s">
        <v>363</v>
      </c>
      <c r="G439" s="95">
        <v>450000</v>
      </c>
      <c r="H439" s="182">
        <f t="shared" si="12"/>
        <v>450</v>
      </c>
      <c r="I439" s="95">
        <v>450000</v>
      </c>
    </row>
    <row r="440" spans="1:9" ht="38.25">
      <c r="A440" s="100">
        <f t="shared" si="13"/>
        <v>429</v>
      </c>
      <c r="B440" s="93" t="s">
        <v>632</v>
      </c>
      <c r="C440" s="94" t="s">
        <v>69</v>
      </c>
      <c r="D440" s="94" t="s">
        <v>172</v>
      </c>
      <c r="E440" s="94" t="s">
        <v>906</v>
      </c>
      <c r="F440" s="94" t="s">
        <v>72</v>
      </c>
      <c r="G440" s="95">
        <v>1739664.8</v>
      </c>
      <c r="H440" s="182">
        <f t="shared" si="12"/>
        <v>1739.6648</v>
      </c>
      <c r="I440" s="95">
        <v>1739664.8</v>
      </c>
    </row>
    <row r="441" spans="1:9" ht="12.75">
      <c r="A441" s="100">
        <f t="shared" si="13"/>
        <v>430</v>
      </c>
      <c r="B441" s="93" t="s">
        <v>491</v>
      </c>
      <c r="C441" s="94" t="s">
        <v>69</v>
      </c>
      <c r="D441" s="94" t="s">
        <v>172</v>
      </c>
      <c r="E441" s="94" t="s">
        <v>906</v>
      </c>
      <c r="F441" s="94" t="s">
        <v>362</v>
      </c>
      <c r="G441" s="95">
        <v>1636302</v>
      </c>
      <c r="H441" s="182">
        <f t="shared" si="12"/>
        <v>1636.302</v>
      </c>
      <c r="I441" s="95">
        <v>1636302</v>
      </c>
    </row>
    <row r="442" spans="1:9" ht="25.5">
      <c r="A442" s="100">
        <f t="shared" si="13"/>
        <v>431</v>
      </c>
      <c r="B442" s="93" t="s">
        <v>484</v>
      </c>
      <c r="C442" s="94" t="s">
        <v>69</v>
      </c>
      <c r="D442" s="94" t="s">
        <v>172</v>
      </c>
      <c r="E442" s="94" t="s">
        <v>906</v>
      </c>
      <c r="F442" s="94" t="s">
        <v>361</v>
      </c>
      <c r="G442" s="95">
        <v>103362.8</v>
      </c>
      <c r="H442" s="182">
        <f t="shared" si="12"/>
        <v>103.36280000000001</v>
      </c>
      <c r="I442" s="95">
        <v>103362.8</v>
      </c>
    </row>
    <row r="443" spans="1:9" ht="25.5">
      <c r="A443" s="100">
        <f t="shared" si="13"/>
        <v>432</v>
      </c>
      <c r="B443" s="93" t="s">
        <v>574</v>
      </c>
      <c r="C443" s="94" t="s">
        <v>69</v>
      </c>
      <c r="D443" s="94" t="s">
        <v>172</v>
      </c>
      <c r="E443" s="94" t="s">
        <v>907</v>
      </c>
      <c r="F443" s="94" t="s">
        <v>72</v>
      </c>
      <c r="G443" s="95">
        <v>787055</v>
      </c>
      <c r="H443" s="182">
        <f t="shared" si="12"/>
        <v>787.055</v>
      </c>
      <c r="I443" s="95">
        <v>787055</v>
      </c>
    </row>
    <row r="444" spans="1:9" ht="25.5">
      <c r="A444" s="100">
        <f t="shared" si="13"/>
        <v>433</v>
      </c>
      <c r="B444" s="93" t="s">
        <v>484</v>
      </c>
      <c r="C444" s="94" t="s">
        <v>69</v>
      </c>
      <c r="D444" s="94" t="s">
        <v>172</v>
      </c>
      <c r="E444" s="94" t="s">
        <v>907</v>
      </c>
      <c r="F444" s="94" t="s">
        <v>361</v>
      </c>
      <c r="G444" s="95">
        <v>787055</v>
      </c>
      <c r="H444" s="182">
        <f t="shared" si="12"/>
        <v>787.055</v>
      </c>
      <c r="I444" s="95">
        <v>787055</v>
      </c>
    </row>
    <row r="445" spans="1:9" ht="25.5">
      <c r="A445" s="100">
        <f t="shared" si="13"/>
        <v>434</v>
      </c>
      <c r="B445" s="93" t="s">
        <v>575</v>
      </c>
      <c r="C445" s="94" t="s">
        <v>69</v>
      </c>
      <c r="D445" s="94" t="s">
        <v>172</v>
      </c>
      <c r="E445" s="94" t="s">
        <v>908</v>
      </c>
      <c r="F445" s="94" t="s">
        <v>72</v>
      </c>
      <c r="G445" s="95">
        <v>30000</v>
      </c>
      <c r="H445" s="182">
        <f t="shared" si="12"/>
        <v>30</v>
      </c>
      <c r="I445" s="95">
        <v>30000</v>
      </c>
    </row>
    <row r="446" spans="1:9" ht="25.5">
      <c r="A446" s="100">
        <f t="shared" si="13"/>
        <v>435</v>
      </c>
      <c r="B446" s="93" t="s">
        <v>484</v>
      </c>
      <c r="C446" s="94" t="s">
        <v>69</v>
      </c>
      <c r="D446" s="94" t="s">
        <v>172</v>
      </c>
      <c r="E446" s="94" t="s">
        <v>908</v>
      </c>
      <c r="F446" s="94" t="s">
        <v>361</v>
      </c>
      <c r="G446" s="95">
        <v>30000</v>
      </c>
      <c r="H446" s="182">
        <f t="shared" si="12"/>
        <v>30</v>
      </c>
      <c r="I446" s="95">
        <v>30000</v>
      </c>
    </row>
    <row r="447" spans="1:9" ht="12.75">
      <c r="A447" s="100">
        <f t="shared" si="13"/>
        <v>436</v>
      </c>
      <c r="B447" s="93" t="s">
        <v>576</v>
      </c>
      <c r="C447" s="94" t="s">
        <v>69</v>
      </c>
      <c r="D447" s="94" t="s">
        <v>172</v>
      </c>
      <c r="E447" s="94" t="s">
        <v>909</v>
      </c>
      <c r="F447" s="94" t="s">
        <v>72</v>
      </c>
      <c r="G447" s="95">
        <v>502470</v>
      </c>
      <c r="H447" s="182">
        <f t="shared" si="12"/>
        <v>502.47</v>
      </c>
      <c r="I447" s="95">
        <v>502470</v>
      </c>
    </row>
    <row r="448" spans="1:9" ht="25.5">
      <c r="A448" s="100">
        <f t="shared" si="13"/>
        <v>437</v>
      </c>
      <c r="B448" s="93" t="s">
        <v>484</v>
      </c>
      <c r="C448" s="94" t="s">
        <v>69</v>
      </c>
      <c r="D448" s="94" t="s">
        <v>172</v>
      </c>
      <c r="E448" s="94" t="s">
        <v>909</v>
      </c>
      <c r="F448" s="94" t="s">
        <v>361</v>
      </c>
      <c r="G448" s="95">
        <v>502470</v>
      </c>
      <c r="H448" s="182">
        <f t="shared" si="12"/>
        <v>502.47</v>
      </c>
      <c r="I448" s="95">
        <v>502470</v>
      </c>
    </row>
    <row r="449" spans="1:9" ht="25.5">
      <c r="A449" s="100">
        <f t="shared" si="13"/>
        <v>438</v>
      </c>
      <c r="B449" s="93" t="s">
        <v>1112</v>
      </c>
      <c r="C449" s="94" t="s">
        <v>69</v>
      </c>
      <c r="D449" s="94" t="s">
        <v>172</v>
      </c>
      <c r="E449" s="94" t="s">
        <v>1013</v>
      </c>
      <c r="F449" s="94" t="s">
        <v>72</v>
      </c>
      <c r="G449" s="95">
        <v>350000</v>
      </c>
      <c r="H449" s="182">
        <f t="shared" si="12"/>
        <v>350</v>
      </c>
      <c r="I449" s="95">
        <v>350000</v>
      </c>
    </row>
    <row r="450" spans="1:9" ht="25.5">
      <c r="A450" s="100">
        <f t="shared" si="13"/>
        <v>439</v>
      </c>
      <c r="B450" s="93" t="s">
        <v>484</v>
      </c>
      <c r="C450" s="94" t="s">
        <v>69</v>
      </c>
      <c r="D450" s="94" t="s">
        <v>172</v>
      </c>
      <c r="E450" s="94" t="s">
        <v>1013</v>
      </c>
      <c r="F450" s="94" t="s">
        <v>361</v>
      </c>
      <c r="G450" s="95">
        <v>350000</v>
      </c>
      <c r="H450" s="182">
        <f t="shared" si="12"/>
        <v>350</v>
      </c>
      <c r="I450" s="95">
        <v>350000</v>
      </c>
    </row>
    <row r="451" spans="1:9" ht="25.5">
      <c r="A451" s="100">
        <f t="shared" si="13"/>
        <v>440</v>
      </c>
      <c r="B451" s="93" t="s">
        <v>1113</v>
      </c>
      <c r="C451" s="94" t="s">
        <v>69</v>
      </c>
      <c r="D451" s="94" t="s">
        <v>172</v>
      </c>
      <c r="E451" s="94" t="s">
        <v>1014</v>
      </c>
      <c r="F451" s="94" t="s">
        <v>72</v>
      </c>
      <c r="G451" s="95">
        <v>1000000</v>
      </c>
      <c r="H451" s="182">
        <f t="shared" si="12"/>
        <v>1000</v>
      </c>
      <c r="I451" s="95">
        <v>1000000</v>
      </c>
    </row>
    <row r="452" spans="1:9" ht="12.75">
      <c r="A452" s="100">
        <f t="shared" si="13"/>
        <v>441</v>
      </c>
      <c r="B452" s="93" t="s">
        <v>494</v>
      </c>
      <c r="C452" s="94" t="s">
        <v>69</v>
      </c>
      <c r="D452" s="94" t="s">
        <v>172</v>
      </c>
      <c r="E452" s="94" t="s">
        <v>1014</v>
      </c>
      <c r="F452" s="94" t="s">
        <v>364</v>
      </c>
      <c r="G452" s="95">
        <v>1000000</v>
      </c>
      <c r="H452" s="182">
        <f t="shared" si="12"/>
        <v>1000</v>
      </c>
      <c r="I452" s="95">
        <v>1000000</v>
      </c>
    </row>
    <row r="453" spans="1:9" ht="12.75">
      <c r="A453" s="100">
        <f t="shared" si="13"/>
        <v>442</v>
      </c>
      <c r="B453" s="93" t="s">
        <v>689</v>
      </c>
      <c r="C453" s="94" t="s">
        <v>69</v>
      </c>
      <c r="D453" s="94" t="s">
        <v>53</v>
      </c>
      <c r="E453" s="94" t="s">
        <v>745</v>
      </c>
      <c r="F453" s="94" t="s">
        <v>72</v>
      </c>
      <c r="G453" s="95">
        <v>2637286.42</v>
      </c>
      <c r="H453" s="182">
        <f t="shared" si="12"/>
        <v>2637.28642</v>
      </c>
      <c r="I453" s="95">
        <v>2637286.42</v>
      </c>
    </row>
    <row r="454" spans="1:9" ht="38.25">
      <c r="A454" s="100">
        <f t="shared" si="13"/>
        <v>443</v>
      </c>
      <c r="B454" s="93" t="s">
        <v>1143</v>
      </c>
      <c r="C454" s="94" t="s">
        <v>69</v>
      </c>
      <c r="D454" s="94" t="s">
        <v>53</v>
      </c>
      <c r="E454" s="94" t="s">
        <v>892</v>
      </c>
      <c r="F454" s="94" t="s">
        <v>72</v>
      </c>
      <c r="G454" s="95">
        <v>2637286.42</v>
      </c>
      <c r="H454" s="182">
        <f t="shared" si="12"/>
        <v>2637.28642</v>
      </c>
      <c r="I454" s="95">
        <v>2637286.42</v>
      </c>
    </row>
    <row r="455" spans="1:9" ht="12.75">
      <c r="A455" s="100">
        <f t="shared" si="13"/>
        <v>444</v>
      </c>
      <c r="B455" s="93" t="s">
        <v>577</v>
      </c>
      <c r="C455" s="94" t="s">
        <v>69</v>
      </c>
      <c r="D455" s="94" t="s">
        <v>53</v>
      </c>
      <c r="E455" s="94" t="s">
        <v>910</v>
      </c>
      <c r="F455" s="94" t="s">
        <v>72</v>
      </c>
      <c r="G455" s="95">
        <v>2637286.42</v>
      </c>
      <c r="H455" s="182">
        <f t="shared" si="12"/>
        <v>2637.28642</v>
      </c>
      <c r="I455" s="95">
        <v>2637286.42</v>
      </c>
    </row>
    <row r="456" spans="1:9" ht="38.25">
      <c r="A456" s="100">
        <f t="shared" si="13"/>
        <v>445</v>
      </c>
      <c r="B456" s="93" t="s">
        <v>633</v>
      </c>
      <c r="C456" s="94" t="s">
        <v>69</v>
      </c>
      <c r="D456" s="94" t="s">
        <v>53</v>
      </c>
      <c r="E456" s="94" t="s">
        <v>911</v>
      </c>
      <c r="F456" s="94" t="s">
        <v>72</v>
      </c>
      <c r="G456" s="95">
        <v>2166080.42</v>
      </c>
      <c r="H456" s="182">
        <f t="shared" si="12"/>
        <v>2166.08042</v>
      </c>
      <c r="I456" s="95">
        <v>2166080.42</v>
      </c>
    </row>
    <row r="457" spans="1:9" ht="12.75">
      <c r="A457" s="100">
        <f t="shared" si="13"/>
        <v>446</v>
      </c>
      <c r="B457" s="93" t="s">
        <v>491</v>
      </c>
      <c r="C457" s="94" t="s">
        <v>69</v>
      </c>
      <c r="D457" s="94" t="s">
        <v>53</v>
      </c>
      <c r="E457" s="94" t="s">
        <v>911</v>
      </c>
      <c r="F457" s="94" t="s">
        <v>362</v>
      </c>
      <c r="G457" s="95">
        <v>1872186.42</v>
      </c>
      <c r="H457" s="182">
        <f t="shared" si="12"/>
        <v>1872.18642</v>
      </c>
      <c r="I457" s="95">
        <v>1872186.42</v>
      </c>
    </row>
    <row r="458" spans="1:9" ht="25.5">
      <c r="A458" s="100">
        <f t="shared" si="13"/>
        <v>447</v>
      </c>
      <c r="B458" s="93" t="s">
        <v>484</v>
      </c>
      <c r="C458" s="94" t="s">
        <v>69</v>
      </c>
      <c r="D458" s="94" t="s">
        <v>53</v>
      </c>
      <c r="E458" s="94" t="s">
        <v>911</v>
      </c>
      <c r="F458" s="94" t="s">
        <v>361</v>
      </c>
      <c r="G458" s="95">
        <v>293894</v>
      </c>
      <c r="H458" s="182">
        <f t="shared" si="12"/>
        <v>293.894</v>
      </c>
      <c r="I458" s="95">
        <v>293894</v>
      </c>
    </row>
    <row r="459" spans="1:9" ht="38.25">
      <c r="A459" s="100">
        <f t="shared" si="13"/>
        <v>448</v>
      </c>
      <c r="B459" s="93" t="s">
        <v>1046</v>
      </c>
      <c r="C459" s="94" t="s">
        <v>69</v>
      </c>
      <c r="D459" s="94" t="s">
        <v>53</v>
      </c>
      <c r="E459" s="94" t="s">
        <v>1016</v>
      </c>
      <c r="F459" s="94" t="s">
        <v>72</v>
      </c>
      <c r="G459" s="95">
        <v>471206</v>
      </c>
      <c r="H459" s="182">
        <f t="shared" si="12"/>
        <v>471.206</v>
      </c>
      <c r="I459" s="95">
        <v>471206</v>
      </c>
    </row>
    <row r="460" spans="1:9" ht="25.5">
      <c r="A460" s="100">
        <f t="shared" si="13"/>
        <v>449</v>
      </c>
      <c r="B460" s="93" t="s">
        <v>484</v>
      </c>
      <c r="C460" s="94" t="s">
        <v>69</v>
      </c>
      <c r="D460" s="94" t="s">
        <v>53</v>
      </c>
      <c r="E460" s="94" t="s">
        <v>1016</v>
      </c>
      <c r="F460" s="94" t="s">
        <v>361</v>
      </c>
      <c r="G460" s="95">
        <v>471206</v>
      </c>
      <c r="H460" s="182">
        <f aca="true" t="shared" si="14" ref="H460:H512">I460/1000</f>
        <v>471.206</v>
      </c>
      <c r="I460" s="95">
        <v>471206</v>
      </c>
    </row>
    <row r="461" spans="1:9" ht="12.75">
      <c r="A461" s="100">
        <f aca="true" t="shared" si="15" ref="A461:A512">1+A460</f>
        <v>450</v>
      </c>
      <c r="B461" s="93" t="s">
        <v>678</v>
      </c>
      <c r="C461" s="94" t="s">
        <v>69</v>
      </c>
      <c r="D461" s="94" t="s">
        <v>173</v>
      </c>
      <c r="E461" s="94" t="s">
        <v>745</v>
      </c>
      <c r="F461" s="94" t="s">
        <v>72</v>
      </c>
      <c r="G461" s="95">
        <v>1180000</v>
      </c>
      <c r="H461" s="182">
        <f t="shared" si="14"/>
        <v>1180</v>
      </c>
      <c r="I461" s="95">
        <v>1180000</v>
      </c>
    </row>
    <row r="462" spans="1:9" ht="12.75">
      <c r="A462" s="100">
        <f t="shared" si="15"/>
        <v>451</v>
      </c>
      <c r="B462" s="93" t="s">
        <v>680</v>
      </c>
      <c r="C462" s="94" t="s">
        <v>69</v>
      </c>
      <c r="D462" s="94" t="s">
        <v>175</v>
      </c>
      <c r="E462" s="94" t="s">
        <v>745</v>
      </c>
      <c r="F462" s="94" t="s">
        <v>72</v>
      </c>
      <c r="G462" s="95">
        <v>1180000</v>
      </c>
      <c r="H462" s="182">
        <f t="shared" si="14"/>
        <v>1180</v>
      </c>
      <c r="I462" s="95">
        <v>1180000</v>
      </c>
    </row>
    <row r="463" spans="1:9" ht="38.25">
      <c r="A463" s="100">
        <f t="shared" si="15"/>
        <v>452</v>
      </c>
      <c r="B463" s="93" t="s">
        <v>1143</v>
      </c>
      <c r="C463" s="94" t="s">
        <v>69</v>
      </c>
      <c r="D463" s="94" t="s">
        <v>175</v>
      </c>
      <c r="E463" s="94" t="s">
        <v>892</v>
      </c>
      <c r="F463" s="94" t="s">
        <v>72</v>
      </c>
      <c r="G463" s="95">
        <v>1180000</v>
      </c>
      <c r="H463" s="182">
        <f t="shared" si="14"/>
        <v>1180</v>
      </c>
      <c r="I463" s="95">
        <v>1180000</v>
      </c>
    </row>
    <row r="464" spans="1:9" ht="25.5">
      <c r="A464" s="100">
        <f t="shared" si="15"/>
        <v>453</v>
      </c>
      <c r="B464" s="93" t="s">
        <v>578</v>
      </c>
      <c r="C464" s="94" t="s">
        <v>69</v>
      </c>
      <c r="D464" s="94" t="s">
        <v>175</v>
      </c>
      <c r="E464" s="94" t="s">
        <v>912</v>
      </c>
      <c r="F464" s="94" t="s">
        <v>72</v>
      </c>
      <c r="G464" s="95">
        <v>1000000</v>
      </c>
      <c r="H464" s="182">
        <f t="shared" si="14"/>
        <v>1000</v>
      </c>
      <c r="I464" s="95">
        <v>1000000</v>
      </c>
    </row>
    <row r="465" spans="1:9" ht="25.5">
      <c r="A465" s="100">
        <f t="shared" si="15"/>
        <v>454</v>
      </c>
      <c r="B465" s="93" t="s">
        <v>579</v>
      </c>
      <c r="C465" s="94" t="s">
        <v>69</v>
      </c>
      <c r="D465" s="94" t="s">
        <v>175</v>
      </c>
      <c r="E465" s="94" t="s">
        <v>913</v>
      </c>
      <c r="F465" s="94" t="s">
        <v>72</v>
      </c>
      <c r="G465" s="95">
        <v>1000000</v>
      </c>
      <c r="H465" s="182">
        <f t="shared" si="14"/>
        <v>1000</v>
      </c>
      <c r="I465" s="95">
        <v>1000000</v>
      </c>
    </row>
    <row r="466" spans="1:9" ht="25.5">
      <c r="A466" s="100">
        <f t="shared" si="15"/>
        <v>455</v>
      </c>
      <c r="B466" s="93" t="s">
        <v>532</v>
      </c>
      <c r="C466" s="94" t="s">
        <v>69</v>
      </c>
      <c r="D466" s="94" t="s">
        <v>175</v>
      </c>
      <c r="E466" s="94" t="s">
        <v>913</v>
      </c>
      <c r="F466" s="94" t="s">
        <v>366</v>
      </c>
      <c r="G466" s="95">
        <v>1000000</v>
      </c>
      <c r="H466" s="182">
        <f t="shared" si="14"/>
        <v>1000</v>
      </c>
      <c r="I466" s="95">
        <v>1000000</v>
      </c>
    </row>
    <row r="467" spans="1:9" ht="38.25">
      <c r="A467" s="100">
        <f t="shared" si="15"/>
        <v>456</v>
      </c>
      <c r="B467" s="93" t="s">
        <v>914</v>
      </c>
      <c r="C467" s="94" t="s">
        <v>69</v>
      </c>
      <c r="D467" s="94" t="s">
        <v>175</v>
      </c>
      <c r="E467" s="94" t="s">
        <v>915</v>
      </c>
      <c r="F467" s="94" t="s">
        <v>72</v>
      </c>
      <c r="G467" s="95">
        <v>180000</v>
      </c>
      <c r="H467" s="182">
        <f t="shared" si="14"/>
        <v>180</v>
      </c>
      <c r="I467" s="95">
        <v>180000</v>
      </c>
    </row>
    <row r="468" spans="1:9" ht="25.5">
      <c r="A468" s="100">
        <f t="shared" si="15"/>
        <v>457</v>
      </c>
      <c r="B468" s="93" t="s">
        <v>916</v>
      </c>
      <c r="C468" s="94" t="s">
        <v>69</v>
      </c>
      <c r="D468" s="94" t="s">
        <v>175</v>
      </c>
      <c r="E468" s="94" t="s">
        <v>917</v>
      </c>
      <c r="F468" s="94" t="s">
        <v>72</v>
      </c>
      <c r="G468" s="95">
        <v>180000</v>
      </c>
      <c r="H468" s="182">
        <f t="shared" si="14"/>
        <v>180</v>
      </c>
      <c r="I468" s="95">
        <v>180000</v>
      </c>
    </row>
    <row r="469" spans="1:9" ht="25.5">
      <c r="A469" s="100">
        <f t="shared" si="15"/>
        <v>458</v>
      </c>
      <c r="B469" s="93" t="s">
        <v>532</v>
      </c>
      <c r="C469" s="94" t="s">
        <v>69</v>
      </c>
      <c r="D469" s="94" t="s">
        <v>175</v>
      </c>
      <c r="E469" s="94" t="s">
        <v>917</v>
      </c>
      <c r="F469" s="94" t="s">
        <v>366</v>
      </c>
      <c r="G469" s="95">
        <v>180000</v>
      </c>
      <c r="H469" s="182">
        <f t="shared" si="14"/>
        <v>180</v>
      </c>
      <c r="I469" s="95">
        <v>180000</v>
      </c>
    </row>
    <row r="470" spans="1:9" ht="12.75">
      <c r="A470" s="100">
        <f t="shared" si="15"/>
        <v>459</v>
      </c>
      <c r="B470" s="93" t="s">
        <v>690</v>
      </c>
      <c r="C470" s="94" t="s">
        <v>69</v>
      </c>
      <c r="D470" s="94" t="s">
        <v>176</v>
      </c>
      <c r="E470" s="94" t="s">
        <v>745</v>
      </c>
      <c r="F470" s="94" t="s">
        <v>72</v>
      </c>
      <c r="G470" s="95">
        <v>35853593</v>
      </c>
      <c r="H470" s="182">
        <f t="shared" si="14"/>
        <v>35853.593</v>
      </c>
      <c r="I470" s="95">
        <v>35853593</v>
      </c>
    </row>
    <row r="471" spans="1:9" ht="12.75">
      <c r="A471" s="100">
        <f t="shared" si="15"/>
        <v>460</v>
      </c>
      <c r="B471" s="93" t="s">
        <v>691</v>
      </c>
      <c r="C471" s="94" t="s">
        <v>69</v>
      </c>
      <c r="D471" s="94" t="s">
        <v>202</v>
      </c>
      <c r="E471" s="94" t="s">
        <v>745</v>
      </c>
      <c r="F471" s="94" t="s">
        <v>72</v>
      </c>
      <c r="G471" s="95">
        <v>14548374</v>
      </c>
      <c r="H471" s="182">
        <f t="shared" si="14"/>
        <v>14548.374</v>
      </c>
      <c r="I471" s="95">
        <v>14548374</v>
      </c>
    </row>
    <row r="472" spans="1:9" ht="38.25">
      <c r="A472" s="100">
        <f t="shared" si="15"/>
        <v>461</v>
      </c>
      <c r="B472" s="93" t="s">
        <v>1143</v>
      </c>
      <c r="C472" s="94" t="s">
        <v>69</v>
      </c>
      <c r="D472" s="94" t="s">
        <v>202</v>
      </c>
      <c r="E472" s="94" t="s">
        <v>892</v>
      </c>
      <c r="F472" s="94" t="s">
        <v>72</v>
      </c>
      <c r="G472" s="95">
        <v>14548374</v>
      </c>
      <c r="H472" s="182">
        <f t="shared" si="14"/>
        <v>14548.374</v>
      </c>
      <c r="I472" s="95">
        <v>14548374</v>
      </c>
    </row>
    <row r="473" spans="1:9" ht="25.5">
      <c r="A473" s="100">
        <f t="shared" si="15"/>
        <v>462</v>
      </c>
      <c r="B473" s="93" t="s">
        <v>918</v>
      </c>
      <c r="C473" s="94" t="s">
        <v>69</v>
      </c>
      <c r="D473" s="94" t="s">
        <v>202</v>
      </c>
      <c r="E473" s="94" t="s">
        <v>919</v>
      </c>
      <c r="F473" s="94" t="s">
        <v>72</v>
      </c>
      <c r="G473" s="95">
        <v>14548374</v>
      </c>
      <c r="H473" s="182">
        <f t="shared" si="14"/>
        <v>14548.374</v>
      </c>
      <c r="I473" s="95">
        <v>14548374</v>
      </c>
    </row>
    <row r="474" spans="1:9" ht="25.5">
      <c r="A474" s="100">
        <f t="shared" si="15"/>
        <v>463</v>
      </c>
      <c r="B474" s="93" t="s">
        <v>581</v>
      </c>
      <c r="C474" s="94" t="s">
        <v>69</v>
      </c>
      <c r="D474" s="94" t="s">
        <v>202</v>
      </c>
      <c r="E474" s="94" t="s">
        <v>920</v>
      </c>
      <c r="F474" s="94" t="s">
        <v>72</v>
      </c>
      <c r="G474" s="95">
        <v>14350988.5</v>
      </c>
      <c r="H474" s="182">
        <f t="shared" si="14"/>
        <v>14350.9885</v>
      </c>
      <c r="I474" s="95">
        <v>14350988.5</v>
      </c>
    </row>
    <row r="475" spans="1:9" ht="12.75">
      <c r="A475" s="100">
        <f t="shared" si="15"/>
        <v>464</v>
      </c>
      <c r="B475" s="93" t="s">
        <v>491</v>
      </c>
      <c r="C475" s="94" t="s">
        <v>69</v>
      </c>
      <c r="D475" s="94" t="s">
        <v>202</v>
      </c>
      <c r="E475" s="94" t="s">
        <v>920</v>
      </c>
      <c r="F475" s="94" t="s">
        <v>362</v>
      </c>
      <c r="G475" s="95">
        <v>12122961.2</v>
      </c>
      <c r="H475" s="182">
        <f t="shared" si="14"/>
        <v>12122.9612</v>
      </c>
      <c r="I475" s="95">
        <v>12122961.2</v>
      </c>
    </row>
    <row r="476" spans="1:9" ht="25.5">
      <c r="A476" s="100">
        <f t="shared" si="15"/>
        <v>465</v>
      </c>
      <c r="B476" s="93" t="s">
        <v>484</v>
      </c>
      <c r="C476" s="94" t="s">
        <v>69</v>
      </c>
      <c r="D476" s="94" t="s">
        <v>202</v>
      </c>
      <c r="E476" s="94" t="s">
        <v>920</v>
      </c>
      <c r="F476" s="94" t="s">
        <v>361</v>
      </c>
      <c r="G476" s="95">
        <v>1826027.3</v>
      </c>
      <c r="H476" s="182">
        <f t="shared" si="14"/>
        <v>1826.0273</v>
      </c>
      <c r="I476" s="95">
        <v>1826027.3</v>
      </c>
    </row>
    <row r="477" spans="1:9" ht="12.75">
      <c r="A477" s="100">
        <f t="shared" si="15"/>
        <v>466</v>
      </c>
      <c r="B477" s="93" t="s">
        <v>492</v>
      </c>
      <c r="C477" s="94" t="s">
        <v>69</v>
      </c>
      <c r="D477" s="94" t="s">
        <v>202</v>
      </c>
      <c r="E477" s="94" t="s">
        <v>920</v>
      </c>
      <c r="F477" s="94" t="s">
        <v>363</v>
      </c>
      <c r="G477" s="95">
        <v>402000</v>
      </c>
      <c r="H477" s="182">
        <f t="shared" si="14"/>
        <v>402</v>
      </c>
      <c r="I477" s="95">
        <v>402000</v>
      </c>
    </row>
    <row r="478" spans="1:9" ht="38.25">
      <c r="A478" s="100">
        <f t="shared" si="15"/>
        <v>467</v>
      </c>
      <c r="B478" s="93" t="s">
        <v>1252</v>
      </c>
      <c r="C478" s="94" t="s">
        <v>69</v>
      </c>
      <c r="D478" s="94" t="s">
        <v>202</v>
      </c>
      <c r="E478" s="94" t="s">
        <v>1253</v>
      </c>
      <c r="F478" s="94" t="s">
        <v>72</v>
      </c>
      <c r="G478" s="95">
        <v>197385.5</v>
      </c>
      <c r="H478" s="182">
        <f t="shared" si="14"/>
        <v>197.3855</v>
      </c>
      <c r="I478" s="95">
        <v>197385.5</v>
      </c>
    </row>
    <row r="479" spans="1:9" ht="25.5">
      <c r="A479" s="100">
        <f t="shared" si="15"/>
        <v>468</v>
      </c>
      <c r="B479" s="93" t="s">
        <v>484</v>
      </c>
      <c r="C479" s="94" t="s">
        <v>69</v>
      </c>
      <c r="D479" s="94" t="s">
        <v>202</v>
      </c>
      <c r="E479" s="94" t="s">
        <v>1253</v>
      </c>
      <c r="F479" s="94" t="s">
        <v>361</v>
      </c>
      <c r="G479" s="95">
        <v>197385.5</v>
      </c>
      <c r="H479" s="182">
        <f t="shared" si="14"/>
        <v>197.3855</v>
      </c>
      <c r="I479" s="95">
        <v>197385.5</v>
      </c>
    </row>
    <row r="480" spans="1:9" ht="12.75">
      <c r="A480" s="100">
        <f t="shared" si="15"/>
        <v>469</v>
      </c>
      <c r="B480" s="93" t="s">
        <v>692</v>
      </c>
      <c r="C480" s="94" t="s">
        <v>69</v>
      </c>
      <c r="D480" s="94" t="s">
        <v>54</v>
      </c>
      <c r="E480" s="94" t="s">
        <v>745</v>
      </c>
      <c r="F480" s="94" t="s">
        <v>72</v>
      </c>
      <c r="G480" s="95">
        <v>21305219</v>
      </c>
      <c r="H480" s="182">
        <f t="shared" si="14"/>
        <v>21305.219</v>
      </c>
      <c r="I480" s="95">
        <v>21305219</v>
      </c>
    </row>
    <row r="481" spans="1:9" ht="38.25">
      <c r="A481" s="100">
        <f t="shared" si="15"/>
        <v>470</v>
      </c>
      <c r="B481" s="93" t="s">
        <v>1143</v>
      </c>
      <c r="C481" s="94" t="s">
        <v>69</v>
      </c>
      <c r="D481" s="94" t="s">
        <v>54</v>
      </c>
      <c r="E481" s="94" t="s">
        <v>892</v>
      </c>
      <c r="F481" s="94" t="s">
        <v>72</v>
      </c>
      <c r="G481" s="95">
        <v>21305219</v>
      </c>
      <c r="H481" s="182">
        <f t="shared" si="14"/>
        <v>21305.219</v>
      </c>
      <c r="I481" s="95">
        <v>21305219</v>
      </c>
    </row>
    <row r="482" spans="1:9" ht="25.5">
      <c r="A482" s="100">
        <f t="shared" si="15"/>
        <v>471</v>
      </c>
      <c r="B482" s="93" t="s">
        <v>918</v>
      </c>
      <c r="C482" s="94" t="s">
        <v>69</v>
      </c>
      <c r="D482" s="94" t="s">
        <v>54</v>
      </c>
      <c r="E482" s="94" t="s">
        <v>919</v>
      </c>
      <c r="F482" s="94" t="s">
        <v>72</v>
      </c>
      <c r="G482" s="95">
        <v>21305219</v>
      </c>
      <c r="H482" s="182">
        <f t="shared" si="14"/>
        <v>21305.219</v>
      </c>
      <c r="I482" s="95">
        <v>21305219</v>
      </c>
    </row>
    <row r="483" spans="1:9" ht="12.75">
      <c r="A483" s="100">
        <f t="shared" si="15"/>
        <v>472</v>
      </c>
      <c r="B483" s="93" t="s">
        <v>582</v>
      </c>
      <c r="C483" s="94" t="s">
        <v>69</v>
      </c>
      <c r="D483" s="94" t="s">
        <v>54</v>
      </c>
      <c r="E483" s="94" t="s">
        <v>921</v>
      </c>
      <c r="F483" s="94" t="s">
        <v>72</v>
      </c>
      <c r="G483" s="95">
        <v>3848049</v>
      </c>
      <c r="H483" s="182">
        <f t="shared" si="14"/>
        <v>3848.049</v>
      </c>
      <c r="I483" s="95">
        <v>3848049</v>
      </c>
    </row>
    <row r="484" spans="1:9" ht="12.75">
      <c r="A484" s="100">
        <f t="shared" si="15"/>
        <v>473</v>
      </c>
      <c r="B484" s="93" t="s">
        <v>491</v>
      </c>
      <c r="C484" s="94" t="s">
        <v>69</v>
      </c>
      <c r="D484" s="94" t="s">
        <v>54</v>
      </c>
      <c r="E484" s="94" t="s">
        <v>921</v>
      </c>
      <c r="F484" s="94" t="s">
        <v>362</v>
      </c>
      <c r="G484" s="95">
        <v>894660</v>
      </c>
      <c r="H484" s="182">
        <f t="shared" si="14"/>
        <v>894.66</v>
      </c>
      <c r="I484" s="95">
        <v>894660</v>
      </c>
    </row>
    <row r="485" spans="1:9" ht="25.5">
      <c r="A485" s="100">
        <f t="shared" si="15"/>
        <v>474</v>
      </c>
      <c r="B485" s="93" t="s">
        <v>484</v>
      </c>
      <c r="C485" s="94" t="s">
        <v>69</v>
      </c>
      <c r="D485" s="94" t="s">
        <v>54</v>
      </c>
      <c r="E485" s="94" t="s">
        <v>921</v>
      </c>
      <c r="F485" s="94" t="s">
        <v>361</v>
      </c>
      <c r="G485" s="95">
        <v>2953389</v>
      </c>
      <c r="H485" s="182">
        <f t="shared" si="14"/>
        <v>2953.389</v>
      </c>
      <c r="I485" s="95">
        <v>2953389</v>
      </c>
    </row>
    <row r="486" spans="1:9" ht="25.5">
      <c r="A486" s="100">
        <f t="shared" si="15"/>
        <v>475</v>
      </c>
      <c r="B486" s="93" t="s">
        <v>1254</v>
      </c>
      <c r="C486" s="94" t="s">
        <v>69</v>
      </c>
      <c r="D486" s="94" t="s">
        <v>54</v>
      </c>
      <c r="E486" s="94" t="s">
        <v>1255</v>
      </c>
      <c r="F486" s="94" t="s">
        <v>72</v>
      </c>
      <c r="G486" s="95">
        <v>16529670</v>
      </c>
      <c r="H486" s="182">
        <f t="shared" si="14"/>
        <v>16529.67</v>
      </c>
      <c r="I486" s="95">
        <v>16529670</v>
      </c>
    </row>
    <row r="487" spans="1:9" ht="12.75">
      <c r="A487" s="100">
        <f t="shared" si="15"/>
        <v>476</v>
      </c>
      <c r="B487" s="93" t="s">
        <v>494</v>
      </c>
      <c r="C487" s="94" t="s">
        <v>69</v>
      </c>
      <c r="D487" s="94" t="s">
        <v>54</v>
      </c>
      <c r="E487" s="94" t="s">
        <v>1255</v>
      </c>
      <c r="F487" s="94" t="s">
        <v>364</v>
      </c>
      <c r="G487" s="95">
        <v>16529670</v>
      </c>
      <c r="H487" s="182">
        <f t="shared" si="14"/>
        <v>16529.67</v>
      </c>
      <c r="I487" s="95">
        <v>16529670</v>
      </c>
    </row>
    <row r="488" spans="1:9" ht="25.5">
      <c r="A488" s="100">
        <f t="shared" si="15"/>
        <v>477</v>
      </c>
      <c r="B488" s="93" t="s">
        <v>1047</v>
      </c>
      <c r="C488" s="94" t="s">
        <v>69</v>
      </c>
      <c r="D488" s="94" t="s">
        <v>54</v>
      </c>
      <c r="E488" s="94" t="s">
        <v>1018</v>
      </c>
      <c r="F488" s="94" t="s">
        <v>72</v>
      </c>
      <c r="G488" s="95">
        <v>827500</v>
      </c>
      <c r="H488" s="182">
        <f t="shared" si="14"/>
        <v>827.5</v>
      </c>
      <c r="I488" s="95">
        <v>827500</v>
      </c>
    </row>
    <row r="489" spans="1:9" ht="25.5">
      <c r="A489" s="100">
        <f t="shared" si="15"/>
        <v>478</v>
      </c>
      <c r="B489" s="93" t="s">
        <v>484</v>
      </c>
      <c r="C489" s="94" t="s">
        <v>69</v>
      </c>
      <c r="D489" s="94" t="s">
        <v>54</v>
      </c>
      <c r="E489" s="94" t="s">
        <v>1018</v>
      </c>
      <c r="F489" s="94" t="s">
        <v>361</v>
      </c>
      <c r="G489" s="95">
        <v>827500</v>
      </c>
      <c r="H489" s="182">
        <f t="shared" si="14"/>
        <v>827.5</v>
      </c>
      <c r="I489" s="95">
        <v>827500</v>
      </c>
    </row>
    <row r="490" spans="1:9" ht="38.25">
      <c r="A490" s="100">
        <f t="shared" si="15"/>
        <v>479</v>
      </c>
      <c r="B490" s="93" t="s">
        <v>580</v>
      </c>
      <c r="C490" s="94" t="s">
        <v>69</v>
      </c>
      <c r="D490" s="94" t="s">
        <v>54</v>
      </c>
      <c r="E490" s="94" t="s">
        <v>922</v>
      </c>
      <c r="F490" s="94" t="s">
        <v>72</v>
      </c>
      <c r="G490" s="95">
        <v>100000</v>
      </c>
      <c r="H490" s="182">
        <f t="shared" si="14"/>
        <v>100</v>
      </c>
      <c r="I490" s="95">
        <v>100000</v>
      </c>
    </row>
    <row r="491" spans="1:9" ht="25.5">
      <c r="A491" s="100">
        <f t="shared" si="15"/>
        <v>480</v>
      </c>
      <c r="B491" s="93" t="s">
        <v>484</v>
      </c>
      <c r="C491" s="94" t="s">
        <v>69</v>
      </c>
      <c r="D491" s="94" t="s">
        <v>54</v>
      </c>
      <c r="E491" s="94" t="s">
        <v>922</v>
      </c>
      <c r="F491" s="94" t="s">
        <v>361</v>
      </c>
      <c r="G491" s="95">
        <v>100000</v>
      </c>
      <c r="H491" s="182">
        <f t="shared" si="14"/>
        <v>100</v>
      </c>
      <c r="I491" s="95">
        <v>100000</v>
      </c>
    </row>
    <row r="492" spans="1:9" ht="12.75">
      <c r="A492" s="100">
        <f t="shared" si="15"/>
        <v>481</v>
      </c>
      <c r="B492" s="93" t="s">
        <v>55</v>
      </c>
      <c r="C492" s="94" t="s">
        <v>74</v>
      </c>
      <c r="D492" s="94" t="s">
        <v>73</v>
      </c>
      <c r="E492" s="94" t="s">
        <v>745</v>
      </c>
      <c r="F492" s="94" t="s">
        <v>72</v>
      </c>
      <c r="G492" s="95">
        <v>3654100</v>
      </c>
      <c r="H492" s="182">
        <f t="shared" si="14"/>
        <v>3654.1</v>
      </c>
      <c r="I492" s="95">
        <v>3654100</v>
      </c>
    </row>
    <row r="493" spans="1:9" ht="12.75">
      <c r="A493" s="100">
        <f t="shared" si="15"/>
        <v>482</v>
      </c>
      <c r="B493" s="93" t="s">
        <v>658</v>
      </c>
      <c r="C493" s="94" t="s">
        <v>74</v>
      </c>
      <c r="D493" s="94" t="s">
        <v>156</v>
      </c>
      <c r="E493" s="94" t="s">
        <v>745</v>
      </c>
      <c r="F493" s="94" t="s">
        <v>72</v>
      </c>
      <c r="G493" s="95">
        <v>3654100</v>
      </c>
      <c r="H493" s="182">
        <f t="shared" si="14"/>
        <v>3654.1</v>
      </c>
      <c r="I493" s="95">
        <v>3654100</v>
      </c>
    </row>
    <row r="494" spans="1:9" ht="38.25">
      <c r="A494" s="100">
        <f t="shared" si="15"/>
        <v>483</v>
      </c>
      <c r="B494" s="93" t="s">
        <v>693</v>
      </c>
      <c r="C494" s="94" t="s">
        <v>74</v>
      </c>
      <c r="D494" s="94" t="s">
        <v>158</v>
      </c>
      <c r="E494" s="94" t="s">
        <v>745</v>
      </c>
      <c r="F494" s="94" t="s">
        <v>72</v>
      </c>
      <c r="G494" s="95">
        <v>3654100</v>
      </c>
      <c r="H494" s="182">
        <f t="shared" si="14"/>
        <v>3654.1</v>
      </c>
      <c r="I494" s="95">
        <v>3654100</v>
      </c>
    </row>
    <row r="495" spans="1:9" ht="12.75">
      <c r="A495" s="100">
        <f t="shared" si="15"/>
        <v>484</v>
      </c>
      <c r="B495" s="93" t="s">
        <v>369</v>
      </c>
      <c r="C495" s="94" t="s">
        <v>74</v>
      </c>
      <c r="D495" s="94" t="s">
        <v>158</v>
      </c>
      <c r="E495" s="94" t="s">
        <v>746</v>
      </c>
      <c r="F495" s="94" t="s">
        <v>72</v>
      </c>
      <c r="G495" s="95">
        <v>3654100</v>
      </c>
      <c r="H495" s="182">
        <f t="shared" si="14"/>
        <v>3654.1</v>
      </c>
      <c r="I495" s="95">
        <v>3654100</v>
      </c>
    </row>
    <row r="496" spans="1:9" ht="25.5">
      <c r="A496" s="100">
        <f t="shared" si="15"/>
        <v>485</v>
      </c>
      <c r="B496" s="93" t="s">
        <v>483</v>
      </c>
      <c r="C496" s="94" t="s">
        <v>74</v>
      </c>
      <c r="D496" s="94" t="s">
        <v>158</v>
      </c>
      <c r="E496" s="94" t="s">
        <v>748</v>
      </c>
      <c r="F496" s="94" t="s">
        <v>72</v>
      </c>
      <c r="G496" s="95">
        <v>1807843</v>
      </c>
      <c r="H496" s="182">
        <f t="shared" si="14"/>
        <v>1807.843</v>
      </c>
      <c r="I496" s="95">
        <v>1807843</v>
      </c>
    </row>
    <row r="497" spans="1:9" ht="25.5">
      <c r="A497" s="100">
        <f t="shared" si="15"/>
        <v>486</v>
      </c>
      <c r="B497" s="93" t="s">
        <v>482</v>
      </c>
      <c r="C497" s="94" t="s">
        <v>74</v>
      </c>
      <c r="D497" s="94" t="s">
        <v>158</v>
      </c>
      <c r="E497" s="94" t="s">
        <v>748</v>
      </c>
      <c r="F497" s="94" t="s">
        <v>360</v>
      </c>
      <c r="G497" s="95">
        <v>1754243</v>
      </c>
      <c r="H497" s="182">
        <f t="shared" si="14"/>
        <v>1754.243</v>
      </c>
      <c r="I497" s="95">
        <v>1754243</v>
      </c>
    </row>
    <row r="498" spans="1:9" ht="25.5">
      <c r="A498" s="100">
        <f t="shared" si="15"/>
        <v>487</v>
      </c>
      <c r="B498" s="93" t="s">
        <v>484</v>
      </c>
      <c r="C498" s="94" t="s">
        <v>74</v>
      </c>
      <c r="D498" s="94" t="s">
        <v>158</v>
      </c>
      <c r="E498" s="94" t="s">
        <v>748</v>
      </c>
      <c r="F498" s="94" t="s">
        <v>361</v>
      </c>
      <c r="G498" s="95">
        <v>53600</v>
      </c>
      <c r="H498" s="182">
        <f t="shared" si="14"/>
        <v>53.6</v>
      </c>
      <c r="I498" s="95">
        <v>53600</v>
      </c>
    </row>
    <row r="499" spans="1:9" ht="25.5">
      <c r="A499" s="100">
        <f t="shared" si="15"/>
        <v>488</v>
      </c>
      <c r="B499" s="93" t="s">
        <v>583</v>
      </c>
      <c r="C499" s="94" t="s">
        <v>74</v>
      </c>
      <c r="D499" s="94" t="s">
        <v>158</v>
      </c>
      <c r="E499" s="94" t="s">
        <v>923</v>
      </c>
      <c r="F499" s="94" t="s">
        <v>72</v>
      </c>
      <c r="G499" s="95">
        <v>1666257</v>
      </c>
      <c r="H499" s="182">
        <f t="shared" si="14"/>
        <v>1666.257</v>
      </c>
      <c r="I499" s="95">
        <v>1666257</v>
      </c>
    </row>
    <row r="500" spans="1:9" ht="25.5">
      <c r="A500" s="100">
        <f t="shared" si="15"/>
        <v>489</v>
      </c>
      <c r="B500" s="93" t="s">
        <v>482</v>
      </c>
      <c r="C500" s="94" t="s">
        <v>74</v>
      </c>
      <c r="D500" s="94" t="s">
        <v>158</v>
      </c>
      <c r="E500" s="94" t="s">
        <v>923</v>
      </c>
      <c r="F500" s="94" t="s">
        <v>360</v>
      </c>
      <c r="G500" s="95">
        <v>1666257</v>
      </c>
      <c r="H500" s="182">
        <f t="shared" si="14"/>
        <v>1666.257</v>
      </c>
      <c r="I500" s="95">
        <v>1666257</v>
      </c>
    </row>
    <row r="501" spans="1:9" ht="25.5">
      <c r="A501" s="100">
        <f t="shared" si="15"/>
        <v>490</v>
      </c>
      <c r="B501" s="93" t="s">
        <v>634</v>
      </c>
      <c r="C501" s="94" t="s">
        <v>74</v>
      </c>
      <c r="D501" s="94" t="s">
        <v>158</v>
      </c>
      <c r="E501" s="94" t="s">
        <v>924</v>
      </c>
      <c r="F501" s="94" t="s">
        <v>72</v>
      </c>
      <c r="G501" s="95">
        <v>180000</v>
      </c>
      <c r="H501" s="182">
        <f t="shared" si="14"/>
        <v>180</v>
      </c>
      <c r="I501" s="95">
        <v>180000</v>
      </c>
    </row>
    <row r="502" spans="1:9" ht="25.5">
      <c r="A502" s="100">
        <f t="shared" si="15"/>
        <v>491</v>
      </c>
      <c r="B502" s="93" t="s">
        <v>482</v>
      </c>
      <c r="C502" s="94" t="s">
        <v>74</v>
      </c>
      <c r="D502" s="94" t="s">
        <v>158</v>
      </c>
      <c r="E502" s="94" t="s">
        <v>924</v>
      </c>
      <c r="F502" s="94" t="s">
        <v>360</v>
      </c>
      <c r="G502" s="95">
        <v>180000</v>
      </c>
      <c r="H502" s="182">
        <f t="shared" si="14"/>
        <v>180</v>
      </c>
      <c r="I502" s="95">
        <v>180000</v>
      </c>
    </row>
    <row r="503" spans="1:9" ht="25.5">
      <c r="A503" s="100">
        <f t="shared" si="15"/>
        <v>492</v>
      </c>
      <c r="B503" s="93" t="s">
        <v>56</v>
      </c>
      <c r="C503" s="94" t="s">
        <v>57</v>
      </c>
      <c r="D503" s="94" t="s">
        <v>73</v>
      </c>
      <c r="E503" s="94" t="s">
        <v>745</v>
      </c>
      <c r="F503" s="94" t="s">
        <v>72</v>
      </c>
      <c r="G503" s="95">
        <v>3341000</v>
      </c>
      <c r="H503" s="182">
        <f t="shared" si="14"/>
        <v>3341</v>
      </c>
      <c r="I503" s="95">
        <v>3341000</v>
      </c>
    </row>
    <row r="504" spans="1:9" ht="12.75">
      <c r="A504" s="100">
        <f t="shared" si="15"/>
        <v>493</v>
      </c>
      <c r="B504" s="93" t="s">
        <v>658</v>
      </c>
      <c r="C504" s="94" t="s">
        <v>57</v>
      </c>
      <c r="D504" s="94" t="s">
        <v>156</v>
      </c>
      <c r="E504" s="94" t="s">
        <v>745</v>
      </c>
      <c r="F504" s="94" t="s">
        <v>72</v>
      </c>
      <c r="G504" s="95">
        <v>3341000</v>
      </c>
      <c r="H504" s="182">
        <f t="shared" si="14"/>
        <v>3341</v>
      </c>
      <c r="I504" s="95">
        <v>3341000</v>
      </c>
    </row>
    <row r="505" spans="1:9" ht="38.25">
      <c r="A505" s="100">
        <f t="shared" si="15"/>
        <v>494</v>
      </c>
      <c r="B505" s="93" t="s">
        <v>661</v>
      </c>
      <c r="C505" s="94" t="s">
        <v>57</v>
      </c>
      <c r="D505" s="94" t="s">
        <v>197</v>
      </c>
      <c r="E505" s="94" t="s">
        <v>745</v>
      </c>
      <c r="F505" s="94" t="s">
        <v>72</v>
      </c>
      <c r="G505" s="95">
        <v>3341000</v>
      </c>
      <c r="H505" s="182">
        <f t="shared" si="14"/>
        <v>3341</v>
      </c>
      <c r="I505" s="95">
        <v>3341000</v>
      </c>
    </row>
    <row r="506" spans="1:9" ht="12.75">
      <c r="A506" s="100">
        <f t="shared" si="15"/>
        <v>495</v>
      </c>
      <c r="B506" s="93" t="s">
        <v>369</v>
      </c>
      <c r="C506" s="94" t="s">
        <v>57</v>
      </c>
      <c r="D506" s="94" t="s">
        <v>197</v>
      </c>
      <c r="E506" s="94" t="s">
        <v>746</v>
      </c>
      <c r="F506" s="94" t="s">
        <v>72</v>
      </c>
      <c r="G506" s="95">
        <v>3341000</v>
      </c>
      <c r="H506" s="182">
        <f t="shared" si="14"/>
        <v>3341</v>
      </c>
      <c r="I506" s="95">
        <v>3341000</v>
      </c>
    </row>
    <row r="507" spans="1:9" ht="25.5">
      <c r="A507" s="100">
        <f t="shared" si="15"/>
        <v>496</v>
      </c>
      <c r="B507" s="93" t="s">
        <v>483</v>
      </c>
      <c r="C507" s="94" t="s">
        <v>57</v>
      </c>
      <c r="D507" s="94" t="s">
        <v>197</v>
      </c>
      <c r="E507" s="94" t="s">
        <v>748</v>
      </c>
      <c r="F507" s="94" t="s">
        <v>72</v>
      </c>
      <c r="G507" s="95">
        <v>2338724</v>
      </c>
      <c r="H507" s="182">
        <f t="shared" si="14"/>
        <v>2338.724</v>
      </c>
      <c r="I507" s="95">
        <v>2338724</v>
      </c>
    </row>
    <row r="508" spans="1:9" ht="25.5">
      <c r="A508" s="100">
        <f t="shared" si="15"/>
        <v>497</v>
      </c>
      <c r="B508" s="93" t="s">
        <v>482</v>
      </c>
      <c r="C508" s="94" t="s">
        <v>57</v>
      </c>
      <c r="D508" s="94" t="s">
        <v>197</v>
      </c>
      <c r="E508" s="94" t="s">
        <v>748</v>
      </c>
      <c r="F508" s="94" t="s">
        <v>360</v>
      </c>
      <c r="G508" s="95">
        <v>2221284</v>
      </c>
      <c r="H508" s="182">
        <f t="shared" si="14"/>
        <v>2221.284</v>
      </c>
      <c r="I508" s="95">
        <v>2221284</v>
      </c>
    </row>
    <row r="509" spans="1:9" ht="25.5">
      <c r="A509" s="100">
        <f t="shared" si="15"/>
        <v>498</v>
      </c>
      <c r="B509" s="93" t="s">
        <v>484</v>
      </c>
      <c r="C509" s="94" t="s">
        <v>57</v>
      </c>
      <c r="D509" s="94" t="s">
        <v>197</v>
      </c>
      <c r="E509" s="94" t="s">
        <v>748</v>
      </c>
      <c r="F509" s="94" t="s">
        <v>361</v>
      </c>
      <c r="G509" s="95">
        <v>117440</v>
      </c>
      <c r="H509" s="182">
        <f t="shared" si="14"/>
        <v>117.44</v>
      </c>
      <c r="I509" s="95">
        <v>117440</v>
      </c>
    </row>
    <row r="510" spans="1:9" ht="25.5">
      <c r="A510" s="100">
        <f t="shared" si="15"/>
        <v>499</v>
      </c>
      <c r="B510" s="93" t="s">
        <v>584</v>
      </c>
      <c r="C510" s="94" t="s">
        <v>57</v>
      </c>
      <c r="D510" s="94" t="s">
        <v>197</v>
      </c>
      <c r="E510" s="94" t="s">
        <v>925</v>
      </c>
      <c r="F510" s="94" t="s">
        <v>72</v>
      </c>
      <c r="G510" s="95">
        <v>1002276</v>
      </c>
      <c r="H510" s="182">
        <f t="shared" si="14"/>
        <v>1002.276</v>
      </c>
      <c r="I510" s="95">
        <v>1002276</v>
      </c>
    </row>
    <row r="511" spans="1:9" ht="25.5">
      <c r="A511" s="100">
        <f t="shared" si="15"/>
        <v>500</v>
      </c>
      <c r="B511" s="93" t="s">
        <v>482</v>
      </c>
      <c r="C511" s="94" t="s">
        <v>57</v>
      </c>
      <c r="D511" s="94" t="s">
        <v>197</v>
      </c>
      <c r="E511" s="94" t="s">
        <v>925</v>
      </c>
      <c r="F511" s="94" t="s">
        <v>360</v>
      </c>
      <c r="G511" s="95">
        <v>1002276</v>
      </c>
      <c r="H511" s="182">
        <f t="shared" si="14"/>
        <v>1002.276</v>
      </c>
      <c r="I511" s="95">
        <v>1002276</v>
      </c>
    </row>
    <row r="512" spans="1:9" ht="12.75">
      <c r="A512" s="100">
        <f t="shared" si="15"/>
        <v>501</v>
      </c>
      <c r="B512" s="117" t="s">
        <v>1203</v>
      </c>
      <c r="C512" s="118"/>
      <c r="D512" s="118"/>
      <c r="E512" s="118"/>
      <c r="F512" s="118"/>
      <c r="G512" s="96">
        <v>1282514720</v>
      </c>
      <c r="H512" s="182">
        <f t="shared" si="14"/>
        <v>1282514.72</v>
      </c>
      <c r="I512" s="96">
        <v>1282514720</v>
      </c>
    </row>
  </sheetData>
  <sheetProtection/>
  <autoFilter ref="A11:I510"/>
  <mergeCells count="8">
    <mergeCell ref="A8:H8"/>
    <mergeCell ref="B512:F512"/>
    <mergeCell ref="D1:H1"/>
    <mergeCell ref="D2:H2"/>
    <mergeCell ref="D3:H3"/>
    <mergeCell ref="D4:H4"/>
    <mergeCell ref="D5:H5"/>
    <mergeCell ref="D6:H6"/>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tabColor rgb="FF00B050"/>
  </sheetPr>
  <dimension ref="A1:L472"/>
  <sheetViews>
    <sheetView zoomScalePageLayoutView="0" workbookViewId="0" topLeftCell="A1">
      <selection activeCell="I13" sqref="I13:K472"/>
    </sheetView>
  </sheetViews>
  <sheetFormatPr defaultColWidth="9.00390625" defaultRowHeight="12.75"/>
  <cols>
    <col min="1" max="1" width="4.75390625" style="53" customWidth="1"/>
    <col min="2" max="2" width="55.75390625" style="70" customWidth="1"/>
    <col min="3" max="3" width="5.625" style="8" customWidth="1"/>
    <col min="4" max="4" width="4.75390625" style="8" customWidth="1"/>
    <col min="5" max="5" width="12.00390625" style="8" customWidth="1"/>
    <col min="6" max="6" width="6.25390625" style="8" customWidth="1"/>
    <col min="7" max="7" width="6.00390625" style="8" hidden="1" customWidth="1"/>
    <col min="8" max="8" width="6.75390625" style="8" hidden="1" customWidth="1"/>
    <col min="9" max="9" width="10.25390625" style="8" customWidth="1"/>
    <col min="10" max="10" width="3.75390625" style="8" hidden="1" customWidth="1"/>
    <col min="11" max="11" width="10.00390625" style="8" customWidth="1"/>
    <col min="12" max="12" width="5.75390625" style="8" hidden="1" customWidth="1"/>
    <col min="13" max="16384" width="9.125" style="10" customWidth="1"/>
  </cols>
  <sheetData>
    <row r="1" spans="4:11" ht="12.75" customHeight="1">
      <c r="D1" s="13"/>
      <c r="E1" s="139" t="s">
        <v>1360</v>
      </c>
      <c r="F1" s="139"/>
      <c r="G1" s="139"/>
      <c r="H1" s="139"/>
      <c r="I1" s="139"/>
      <c r="J1" s="139"/>
      <c r="K1" s="139"/>
    </row>
    <row r="2" spans="4:11" ht="12.75" customHeight="1">
      <c r="D2" s="13"/>
      <c r="E2" s="139" t="s">
        <v>183</v>
      </c>
      <c r="F2" s="139"/>
      <c r="G2" s="139"/>
      <c r="H2" s="139"/>
      <c r="I2" s="139"/>
      <c r="J2" s="139"/>
      <c r="K2" s="139"/>
    </row>
    <row r="3" spans="4:11" ht="12.75" customHeight="1">
      <c r="D3" s="13"/>
      <c r="E3" s="139" t="s">
        <v>70</v>
      </c>
      <c r="F3" s="139"/>
      <c r="G3" s="139"/>
      <c r="H3" s="139"/>
      <c r="I3" s="139"/>
      <c r="J3" s="139"/>
      <c r="K3" s="139"/>
    </row>
    <row r="4" spans="4:11" ht="12.75" customHeight="1">
      <c r="D4" s="13"/>
      <c r="E4" s="139" t="s">
        <v>71</v>
      </c>
      <c r="F4" s="139"/>
      <c r="G4" s="139"/>
      <c r="H4" s="139"/>
      <c r="I4" s="139"/>
      <c r="J4" s="139"/>
      <c r="K4" s="139"/>
    </row>
    <row r="5" spans="4:11" ht="12.75" customHeight="1">
      <c r="D5" s="13"/>
      <c r="E5" s="139" t="s">
        <v>70</v>
      </c>
      <c r="F5" s="139"/>
      <c r="G5" s="139"/>
      <c r="H5" s="139"/>
      <c r="I5" s="139"/>
      <c r="J5" s="139"/>
      <c r="K5" s="139"/>
    </row>
    <row r="6" spans="4:11" ht="12.75" customHeight="1">
      <c r="D6" s="13"/>
      <c r="E6" s="139" t="s">
        <v>1119</v>
      </c>
      <c r="F6" s="139"/>
      <c r="G6" s="139"/>
      <c r="H6" s="139"/>
      <c r="I6" s="139"/>
      <c r="J6" s="139"/>
      <c r="K6" s="139"/>
    </row>
    <row r="7" spans="4:5" ht="12">
      <c r="D7" s="13"/>
      <c r="E7" s="13"/>
    </row>
    <row r="8" spans="1:12" ht="21" customHeight="1">
      <c r="A8" s="115" t="s">
        <v>1124</v>
      </c>
      <c r="B8" s="119"/>
      <c r="C8" s="119"/>
      <c r="D8" s="119"/>
      <c r="E8" s="119"/>
      <c r="F8" s="119"/>
      <c r="G8" s="119"/>
      <c r="H8" s="119"/>
      <c r="I8" s="119"/>
      <c r="J8" s="119"/>
      <c r="K8" s="119"/>
      <c r="L8" s="10"/>
    </row>
    <row r="9" spans="1:12" ht="12">
      <c r="A9" s="59"/>
      <c r="B9" s="71"/>
      <c r="C9" s="61"/>
      <c r="D9" s="61"/>
      <c r="E9" s="61"/>
      <c r="F9" s="61"/>
      <c r="G9" s="61"/>
      <c r="H9" s="61"/>
      <c r="I9" s="61"/>
      <c r="J9" s="61"/>
      <c r="K9" s="61"/>
      <c r="L9" s="61"/>
    </row>
    <row r="10" spans="1:12" ht="15" customHeight="1">
      <c r="A10" s="120" t="s">
        <v>76</v>
      </c>
      <c r="B10" s="126" t="s">
        <v>478</v>
      </c>
      <c r="C10" s="124" t="s">
        <v>368</v>
      </c>
      <c r="D10" s="122" t="s">
        <v>184</v>
      </c>
      <c r="E10" s="124" t="s">
        <v>182</v>
      </c>
      <c r="F10" s="124" t="s">
        <v>185</v>
      </c>
      <c r="G10" s="58"/>
      <c r="H10" s="58"/>
      <c r="I10" s="9" t="s">
        <v>1049</v>
      </c>
      <c r="J10" s="58"/>
      <c r="K10" s="9" t="s">
        <v>1133</v>
      </c>
      <c r="L10" s="58"/>
    </row>
    <row r="11" spans="1:12" ht="45.75" customHeight="1">
      <c r="A11" s="121"/>
      <c r="B11" s="127"/>
      <c r="C11" s="125"/>
      <c r="D11" s="123"/>
      <c r="E11" s="125"/>
      <c r="F11" s="125"/>
      <c r="G11" s="60"/>
      <c r="H11" s="60"/>
      <c r="I11" s="9" t="s">
        <v>177</v>
      </c>
      <c r="J11" s="60"/>
      <c r="K11" s="9" t="s">
        <v>177</v>
      </c>
      <c r="L11" s="60"/>
    </row>
    <row r="12" spans="1:12" ht="12">
      <c r="A12" s="54">
        <v>1</v>
      </c>
      <c r="B12" s="72">
        <v>2</v>
      </c>
      <c r="C12" s="9">
        <v>3</v>
      </c>
      <c r="D12" s="9">
        <v>4</v>
      </c>
      <c r="E12" s="9">
        <v>5</v>
      </c>
      <c r="F12" s="9">
        <v>6</v>
      </c>
      <c r="G12" s="9"/>
      <c r="H12" s="9"/>
      <c r="I12" s="9">
        <v>7</v>
      </c>
      <c r="J12" s="9"/>
      <c r="K12" s="9">
        <v>8</v>
      </c>
      <c r="L12" s="9"/>
    </row>
    <row r="13" spans="1:12" ht="12.75">
      <c r="A13" s="97">
        <f aca="true" t="shared" si="0" ref="A13:A77">1+A12</f>
        <v>2</v>
      </c>
      <c r="B13" s="93" t="s">
        <v>203</v>
      </c>
      <c r="C13" s="94" t="s">
        <v>179</v>
      </c>
      <c r="D13" s="94" t="s">
        <v>73</v>
      </c>
      <c r="E13" s="94" t="s">
        <v>745</v>
      </c>
      <c r="F13" s="94" t="s">
        <v>72</v>
      </c>
      <c r="G13" s="95">
        <v>353732840</v>
      </c>
      <c r="H13" s="95">
        <v>349615070</v>
      </c>
      <c r="I13" s="186">
        <f aca="true" t="shared" si="1" ref="I13:I76">J13/1000</f>
        <v>353732.84</v>
      </c>
      <c r="J13" s="190">
        <v>353732840</v>
      </c>
      <c r="K13" s="188">
        <f aca="true" t="shared" si="2" ref="K13:K76">L13/1000</f>
        <v>349615.07</v>
      </c>
      <c r="L13" s="95">
        <v>349615070</v>
      </c>
    </row>
    <row r="14" spans="1:12" ht="12.75">
      <c r="A14" s="97">
        <f t="shared" si="0"/>
        <v>3</v>
      </c>
      <c r="B14" s="93" t="s">
        <v>658</v>
      </c>
      <c r="C14" s="94" t="s">
        <v>179</v>
      </c>
      <c r="D14" s="94" t="s">
        <v>156</v>
      </c>
      <c r="E14" s="94" t="s">
        <v>745</v>
      </c>
      <c r="F14" s="94" t="s">
        <v>72</v>
      </c>
      <c r="G14" s="95">
        <v>81500108</v>
      </c>
      <c r="H14" s="95">
        <v>78513108</v>
      </c>
      <c r="I14" s="186">
        <f t="shared" si="1"/>
        <v>81500.108</v>
      </c>
      <c r="J14" s="190">
        <v>81500108</v>
      </c>
      <c r="K14" s="188">
        <f t="shared" si="2"/>
        <v>78513.108</v>
      </c>
      <c r="L14" s="95">
        <v>78513108</v>
      </c>
    </row>
    <row r="15" spans="1:12" ht="27.75" customHeight="1">
      <c r="A15" s="97">
        <f t="shared" si="0"/>
        <v>4</v>
      </c>
      <c r="B15" s="93" t="s">
        <v>659</v>
      </c>
      <c r="C15" s="94" t="s">
        <v>179</v>
      </c>
      <c r="D15" s="94" t="s">
        <v>157</v>
      </c>
      <c r="E15" s="94" t="s">
        <v>745</v>
      </c>
      <c r="F15" s="94" t="s">
        <v>72</v>
      </c>
      <c r="G15" s="95">
        <v>2192180</v>
      </c>
      <c r="H15" s="95">
        <v>2192180</v>
      </c>
      <c r="I15" s="186">
        <f t="shared" si="1"/>
        <v>2192.18</v>
      </c>
      <c r="J15" s="190">
        <v>2192180</v>
      </c>
      <c r="K15" s="188">
        <f t="shared" si="2"/>
        <v>2192.18</v>
      </c>
      <c r="L15" s="95">
        <v>2192180</v>
      </c>
    </row>
    <row r="16" spans="1:12" ht="12.75">
      <c r="A16" s="97">
        <f t="shared" si="0"/>
        <v>5</v>
      </c>
      <c r="B16" s="93" t="s">
        <v>369</v>
      </c>
      <c r="C16" s="94" t="s">
        <v>179</v>
      </c>
      <c r="D16" s="94" t="s">
        <v>157</v>
      </c>
      <c r="E16" s="94" t="s">
        <v>746</v>
      </c>
      <c r="F16" s="94" t="s">
        <v>72</v>
      </c>
      <c r="G16" s="95">
        <v>2192180</v>
      </c>
      <c r="H16" s="95">
        <v>2192180</v>
      </c>
      <c r="I16" s="186">
        <f t="shared" si="1"/>
        <v>2192.18</v>
      </c>
      <c r="J16" s="190">
        <v>2192180</v>
      </c>
      <c r="K16" s="188">
        <f t="shared" si="2"/>
        <v>2192.18</v>
      </c>
      <c r="L16" s="95">
        <v>2192180</v>
      </c>
    </row>
    <row r="17" spans="1:12" ht="12.75">
      <c r="A17" s="97">
        <f t="shared" si="0"/>
        <v>6</v>
      </c>
      <c r="B17" s="93" t="s">
        <v>481</v>
      </c>
      <c r="C17" s="94" t="s">
        <v>179</v>
      </c>
      <c r="D17" s="94" t="s">
        <v>157</v>
      </c>
      <c r="E17" s="94" t="s">
        <v>747</v>
      </c>
      <c r="F17" s="94" t="s">
        <v>72</v>
      </c>
      <c r="G17" s="95">
        <v>2192180</v>
      </c>
      <c r="H17" s="95">
        <v>2192180</v>
      </c>
      <c r="I17" s="186">
        <f t="shared" si="1"/>
        <v>2192.18</v>
      </c>
      <c r="J17" s="190">
        <v>2192180</v>
      </c>
      <c r="K17" s="188">
        <f t="shared" si="2"/>
        <v>2192.18</v>
      </c>
      <c r="L17" s="95">
        <v>2192180</v>
      </c>
    </row>
    <row r="18" spans="1:12" ht="25.5">
      <c r="A18" s="97">
        <f t="shared" si="0"/>
        <v>7</v>
      </c>
      <c r="B18" s="93" t="s">
        <v>482</v>
      </c>
      <c r="C18" s="94" t="s">
        <v>179</v>
      </c>
      <c r="D18" s="94" t="s">
        <v>157</v>
      </c>
      <c r="E18" s="94" t="s">
        <v>747</v>
      </c>
      <c r="F18" s="94" t="s">
        <v>360</v>
      </c>
      <c r="G18" s="95">
        <v>2192180</v>
      </c>
      <c r="H18" s="95">
        <v>2192180</v>
      </c>
      <c r="I18" s="186">
        <f t="shared" si="1"/>
        <v>2192.18</v>
      </c>
      <c r="J18" s="190">
        <v>2192180</v>
      </c>
      <c r="K18" s="188">
        <f t="shared" si="2"/>
        <v>2192.18</v>
      </c>
      <c r="L18" s="95">
        <v>2192180</v>
      </c>
    </row>
    <row r="19" spans="1:12" ht="40.5" customHeight="1">
      <c r="A19" s="97">
        <f t="shared" si="0"/>
        <v>8</v>
      </c>
      <c r="B19" s="93" t="s">
        <v>660</v>
      </c>
      <c r="C19" s="94" t="s">
        <v>179</v>
      </c>
      <c r="D19" s="94" t="s">
        <v>159</v>
      </c>
      <c r="E19" s="94" t="s">
        <v>745</v>
      </c>
      <c r="F19" s="94" t="s">
        <v>72</v>
      </c>
      <c r="G19" s="95">
        <v>29148281</v>
      </c>
      <c r="H19" s="95">
        <v>29148281</v>
      </c>
      <c r="I19" s="186">
        <f t="shared" si="1"/>
        <v>29148.281</v>
      </c>
      <c r="J19" s="190">
        <v>29148281</v>
      </c>
      <c r="K19" s="188">
        <f t="shared" si="2"/>
        <v>29148.281</v>
      </c>
      <c r="L19" s="95">
        <v>29148281</v>
      </c>
    </row>
    <row r="20" spans="1:12" ht="12.75">
      <c r="A20" s="97">
        <f t="shared" si="0"/>
        <v>9</v>
      </c>
      <c r="B20" s="93" t="s">
        <v>369</v>
      </c>
      <c r="C20" s="94" t="s">
        <v>179</v>
      </c>
      <c r="D20" s="94" t="s">
        <v>159</v>
      </c>
      <c r="E20" s="94" t="s">
        <v>746</v>
      </c>
      <c r="F20" s="94" t="s">
        <v>72</v>
      </c>
      <c r="G20" s="95">
        <v>29148281</v>
      </c>
      <c r="H20" s="95">
        <v>29148281</v>
      </c>
      <c r="I20" s="186">
        <f t="shared" si="1"/>
        <v>29148.281</v>
      </c>
      <c r="J20" s="190">
        <v>29148281</v>
      </c>
      <c r="K20" s="188">
        <f t="shared" si="2"/>
        <v>29148.281</v>
      </c>
      <c r="L20" s="95">
        <v>29148281</v>
      </c>
    </row>
    <row r="21" spans="1:12" ht="25.5">
      <c r="A21" s="97">
        <f t="shared" si="0"/>
        <v>10</v>
      </c>
      <c r="B21" s="93" t="s">
        <v>483</v>
      </c>
      <c r="C21" s="94" t="s">
        <v>179</v>
      </c>
      <c r="D21" s="94" t="s">
        <v>159</v>
      </c>
      <c r="E21" s="94" t="s">
        <v>748</v>
      </c>
      <c r="F21" s="94" t="s">
        <v>72</v>
      </c>
      <c r="G21" s="95">
        <v>29148281</v>
      </c>
      <c r="H21" s="95">
        <v>29148281</v>
      </c>
      <c r="I21" s="186">
        <f t="shared" si="1"/>
        <v>29148.281</v>
      </c>
      <c r="J21" s="190">
        <v>29148281</v>
      </c>
      <c r="K21" s="188">
        <f t="shared" si="2"/>
        <v>29148.281</v>
      </c>
      <c r="L21" s="95">
        <v>29148281</v>
      </c>
    </row>
    <row r="22" spans="1:12" ht="25.5">
      <c r="A22" s="97">
        <f t="shared" si="0"/>
        <v>11</v>
      </c>
      <c r="B22" s="93" t="s">
        <v>482</v>
      </c>
      <c r="C22" s="94" t="s">
        <v>179</v>
      </c>
      <c r="D22" s="94" t="s">
        <v>159</v>
      </c>
      <c r="E22" s="94" t="s">
        <v>748</v>
      </c>
      <c r="F22" s="94" t="s">
        <v>360</v>
      </c>
      <c r="G22" s="95">
        <v>28914154</v>
      </c>
      <c r="H22" s="95">
        <v>28914154</v>
      </c>
      <c r="I22" s="186">
        <f t="shared" si="1"/>
        <v>28914.154</v>
      </c>
      <c r="J22" s="190">
        <v>28914154</v>
      </c>
      <c r="K22" s="188">
        <f t="shared" si="2"/>
        <v>28914.154</v>
      </c>
      <c r="L22" s="95">
        <v>28914154</v>
      </c>
    </row>
    <row r="23" spans="1:12" ht="25.5">
      <c r="A23" s="97">
        <f t="shared" si="0"/>
        <v>12</v>
      </c>
      <c r="B23" s="93" t="s">
        <v>484</v>
      </c>
      <c r="C23" s="94" t="s">
        <v>179</v>
      </c>
      <c r="D23" s="94" t="s">
        <v>159</v>
      </c>
      <c r="E23" s="94" t="s">
        <v>748</v>
      </c>
      <c r="F23" s="94" t="s">
        <v>361</v>
      </c>
      <c r="G23" s="95">
        <v>233127</v>
      </c>
      <c r="H23" s="95">
        <v>233127</v>
      </c>
      <c r="I23" s="186">
        <f t="shared" si="1"/>
        <v>233.127</v>
      </c>
      <c r="J23" s="190">
        <v>233127</v>
      </c>
      <c r="K23" s="188">
        <f t="shared" si="2"/>
        <v>233.127</v>
      </c>
      <c r="L23" s="95">
        <v>233127</v>
      </c>
    </row>
    <row r="24" spans="1:12" ht="12.75">
      <c r="A24" s="97">
        <f t="shared" si="0"/>
        <v>13</v>
      </c>
      <c r="B24" s="93" t="s">
        <v>492</v>
      </c>
      <c r="C24" s="94" t="s">
        <v>179</v>
      </c>
      <c r="D24" s="94" t="s">
        <v>159</v>
      </c>
      <c r="E24" s="94" t="s">
        <v>748</v>
      </c>
      <c r="F24" s="94" t="s">
        <v>363</v>
      </c>
      <c r="G24" s="95">
        <v>1000</v>
      </c>
      <c r="H24" s="95">
        <v>1000</v>
      </c>
      <c r="I24" s="186">
        <f t="shared" si="1"/>
        <v>1</v>
      </c>
      <c r="J24" s="190">
        <v>1000</v>
      </c>
      <c r="K24" s="188">
        <f t="shared" si="2"/>
        <v>1</v>
      </c>
      <c r="L24" s="95">
        <v>1000</v>
      </c>
    </row>
    <row r="25" spans="1:12" ht="38.25">
      <c r="A25" s="97">
        <f t="shared" si="0"/>
        <v>14</v>
      </c>
      <c r="B25" s="93" t="s">
        <v>661</v>
      </c>
      <c r="C25" s="94" t="s">
        <v>179</v>
      </c>
      <c r="D25" s="94" t="s">
        <v>197</v>
      </c>
      <c r="E25" s="94" t="s">
        <v>745</v>
      </c>
      <c r="F25" s="94" t="s">
        <v>72</v>
      </c>
      <c r="G25" s="95">
        <v>13445897</v>
      </c>
      <c r="H25" s="95">
        <v>13445897</v>
      </c>
      <c r="I25" s="186">
        <f t="shared" si="1"/>
        <v>13445.897</v>
      </c>
      <c r="J25" s="190">
        <v>13445897</v>
      </c>
      <c r="K25" s="188">
        <f t="shared" si="2"/>
        <v>13445.897</v>
      </c>
      <c r="L25" s="95">
        <v>13445897</v>
      </c>
    </row>
    <row r="26" spans="1:12" ht="12.75">
      <c r="A26" s="97">
        <f t="shared" si="0"/>
        <v>15</v>
      </c>
      <c r="B26" s="93" t="s">
        <v>369</v>
      </c>
      <c r="C26" s="94" t="s">
        <v>179</v>
      </c>
      <c r="D26" s="94" t="s">
        <v>197</v>
      </c>
      <c r="E26" s="94" t="s">
        <v>746</v>
      </c>
      <c r="F26" s="94" t="s">
        <v>72</v>
      </c>
      <c r="G26" s="95">
        <v>13445897</v>
      </c>
      <c r="H26" s="95">
        <v>13445897</v>
      </c>
      <c r="I26" s="186">
        <f t="shared" si="1"/>
        <v>13445.897</v>
      </c>
      <c r="J26" s="190">
        <v>13445897</v>
      </c>
      <c r="K26" s="188">
        <f t="shared" si="2"/>
        <v>13445.897</v>
      </c>
      <c r="L26" s="95">
        <v>13445897</v>
      </c>
    </row>
    <row r="27" spans="1:12" ht="25.5">
      <c r="A27" s="97">
        <f t="shared" si="0"/>
        <v>16</v>
      </c>
      <c r="B27" s="93" t="s">
        <v>483</v>
      </c>
      <c r="C27" s="94" t="s">
        <v>179</v>
      </c>
      <c r="D27" s="94" t="s">
        <v>197</v>
      </c>
      <c r="E27" s="94" t="s">
        <v>748</v>
      </c>
      <c r="F27" s="94" t="s">
        <v>72</v>
      </c>
      <c r="G27" s="95">
        <v>13445897</v>
      </c>
      <c r="H27" s="95">
        <v>13445897</v>
      </c>
      <c r="I27" s="186">
        <f t="shared" si="1"/>
        <v>13445.897</v>
      </c>
      <c r="J27" s="190">
        <v>13445897</v>
      </c>
      <c r="K27" s="188">
        <f t="shared" si="2"/>
        <v>13445.897</v>
      </c>
      <c r="L27" s="95">
        <v>13445897</v>
      </c>
    </row>
    <row r="28" spans="1:12" ht="25.5">
      <c r="A28" s="97">
        <f t="shared" si="0"/>
        <v>17</v>
      </c>
      <c r="B28" s="93" t="s">
        <v>482</v>
      </c>
      <c r="C28" s="94" t="s">
        <v>179</v>
      </c>
      <c r="D28" s="94" t="s">
        <v>197</v>
      </c>
      <c r="E28" s="94" t="s">
        <v>748</v>
      </c>
      <c r="F28" s="94" t="s">
        <v>360</v>
      </c>
      <c r="G28" s="95">
        <v>11650897</v>
      </c>
      <c r="H28" s="95">
        <v>11650897</v>
      </c>
      <c r="I28" s="186">
        <f t="shared" si="1"/>
        <v>11650.897</v>
      </c>
      <c r="J28" s="190">
        <v>11650897</v>
      </c>
      <c r="K28" s="188">
        <f t="shared" si="2"/>
        <v>11650.897</v>
      </c>
      <c r="L28" s="95">
        <v>11650897</v>
      </c>
    </row>
    <row r="29" spans="1:12" ht="25.5">
      <c r="A29" s="97">
        <f t="shared" si="0"/>
        <v>18</v>
      </c>
      <c r="B29" s="93" t="s">
        <v>484</v>
      </c>
      <c r="C29" s="94" t="s">
        <v>179</v>
      </c>
      <c r="D29" s="94" t="s">
        <v>197</v>
      </c>
      <c r="E29" s="94" t="s">
        <v>748</v>
      </c>
      <c r="F29" s="94" t="s">
        <v>361</v>
      </c>
      <c r="G29" s="95">
        <v>1795000</v>
      </c>
      <c r="H29" s="95">
        <v>1795000</v>
      </c>
      <c r="I29" s="186">
        <f t="shared" si="1"/>
        <v>1795</v>
      </c>
      <c r="J29" s="190">
        <v>1795000</v>
      </c>
      <c r="K29" s="188">
        <f t="shared" si="2"/>
        <v>1795</v>
      </c>
      <c r="L29" s="95">
        <v>1795000</v>
      </c>
    </row>
    <row r="30" spans="1:12" ht="12.75">
      <c r="A30" s="97">
        <f t="shared" si="0"/>
        <v>19</v>
      </c>
      <c r="B30" s="93" t="s">
        <v>662</v>
      </c>
      <c r="C30" s="94" t="s">
        <v>179</v>
      </c>
      <c r="D30" s="94" t="s">
        <v>279</v>
      </c>
      <c r="E30" s="94" t="s">
        <v>745</v>
      </c>
      <c r="F30" s="94" t="s">
        <v>72</v>
      </c>
      <c r="G30" s="95">
        <v>1000000</v>
      </c>
      <c r="H30" s="95">
        <v>1000000</v>
      </c>
      <c r="I30" s="186">
        <f t="shared" si="1"/>
        <v>1000</v>
      </c>
      <c r="J30" s="190">
        <v>1000000</v>
      </c>
      <c r="K30" s="188">
        <f t="shared" si="2"/>
        <v>1000</v>
      </c>
      <c r="L30" s="95">
        <v>1000000</v>
      </c>
    </row>
    <row r="31" spans="1:12" ht="12.75">
      <c r="A31" s="97">
        <f t="shared" si="0"/>
        <v>20</v>
      </c>
      <c r="B31" s="93" t="s">
        <v>369</v>
      </c>
      <c r="C31" s="94" t="s">
        <v>179</v>
      </c>
      <c r="D31" s="94" t="s">
        <v>279</v>
      </c>
      <c r="E31" s="94" t="s">
        <v>746</v>
      </c>
      <c r="F31" s="94" t="s">
        <v>72</v>
      </c>
      <c r="G31" s="95">
        <v>1000000</v>
      </c>
      <c r="H31" s="95">
        <v>1000000</v>
      </c>
      <c r="I31" s="186">
        <f t="shared" si="1"/>
        <v>1000</v>
      </c>
      <c r="J31" s="190">
        <v>1000000</v>
      </c>
      <c r="K31" s="188">
        <f t="shared" si="2"/>
        <v>1000</v>
      </c>
      <c r="L31" s="95">
        <v>1000000</v>
      </c>
    </row>
    <row r="32" spans="1:12" ht="12.75">
      <c r="A32" s="97">
        <f t="shared" si="0"/>
        <v>21</v>
      </c>
      <c r="B32" s="93" t="s">
        <v>485</v>
      </c>
      <c r="C32" s="94" t="s">
        <v>179</v>
      </c>
      <c r="D32" s="94" t="s">
        <v>279</v>
      </c>
      <c r="E32" s="94" t="s">
        <v>749</v>
      </c>
      <c r="F32" s="94" t="s">
        <v>72</v>
      </c>
      <c r="G32" s="95">
        <v>1000000</v>
      </c>
      <c r="H32" s="95">
        <v>1000000</v>
      </c>
      <c r="I32" s="186">
        <f t="shared" si="1"/>
        <v>1000</v>
      </c>
      <c r="J32" s="190">
        <v>1000000</v>
      </c>
      <c r="K32" s="188">
        <f t="shared" si="2"/>
        <v>1000</v>
      </c>
      <c r="L32" s="95">
        <v>1000000</v>
      </c>
    </row>
    <row r="33" spans="1:12" ht="12.75">
      <c r="A33" s="97">
        <f t="shared" si="0"/>
        <v>22</v>
      </c>
      <c r="B33" s="93" t="s">
        <v>486</v>
      </c>
      <c r="C33" s="94" t="s">
        <v>179</v>
      </c>
      <c r="D33" s="94" t="s">
        <v>279</v>
      </c>
      <c r="E33" s="94" t="s">
        <v>749</v>
      </c>
      <c r="F33" s="94" t="s">
        <v>354</v>
      </c>
      <c r="G33" s="95">
        <v>1000000</v>
      </c>
      <c r="H33" s="95">
        <v>1000000</v>
      </c>
      <c r="I33" s="186">
        <f t="shared" si="1"/>
        <v>1000</v>
      </c>
      <c r="J33" s="190">
        <v>1000000</v>
      </c>
      <c r="K33" s="188">
        <f t="shared" si="2"/>
        <v>1000</v>
      </c>
      <c r="L33" s="95">
        <v>1000000</v>
      </c>
    </row>
    <row r="34" spans="1:12" ht="20.25" customHeight="1">
      <c r="A34" s="97">
        <f t="shared" si="0"/>
        <v>23</v>
      </c>
      <c r="B34" s="93" t="s">
        <v>663</v>
      </c>
      <c r="C34" s="94" t="s">
        <v>179</v>
      </c>
      <c r="D34" s="94" t="s">
        <v>281</v>
      </c>
      <c r="E34" s="94" t="s">
        <v>745</v>
      </c>
      <c r="F34" s="94" t="s">
        <v>72</v>
      </c>
      <c r="G34" s="95">
        <v>35713750</v>
      </c>
      <c r="H34" s="95">
        <v>32726750</v>
      </c>
      <c r="I34" s="186">
        <f t="shared" si="1"/>
        <v>35713.75</v>
      </c>
      <c r="J34" s="190">
        <v>35713750</v>
      </c>
      <c r="K34" s="188">
        <f t="shared" si="2"/>
        <v>32726.75</v>
      </c>
      <c r="L34" s="95">
        <v>32726750</v>
      </c>
    </row>
    <row r="35" spans="1:12" ht="51">
      <c r="A35" s="97">
        <f t="shared" si="0"/>
        <v>24</v>
      </c>
      <c r="B35" s="93" t="s">
        <v>1181</v>
      </c>
      <c r="C35" s="94" t="s">
        <v>179</v>
      </c>
      <c r="D35" s="94" t="s">
        <v>281</v>
      </c>
      <c r="E35" s="94" t="s">
        <v>750</v>
      </c>
      <c r="F35" s="94" t="s">
        <v>72</v>
      </c>
      <c r="G35" s="95">
        <v>25142100</v>
      </c>
      <c r="H35" s="95">
        <v>25155100</v>
      </c>
      <c r="I35" s="186">
        <f t="shared" si="1"/>
        <v>25142.1</v>
      </c>
      <c r="J35" s="190">
        <v>25142100</v>
      </c>
      <c r="K35" s="188">
        <f t="shared" si="2"/>
        <v>25155.1</v>
      </c>
      <c r="L35" s="95">
        <v>25155100</v>
      </c>
    </row>
    <row r="36" spans="1:12" ht="38.25">
      <c r="A36" s="97">
        <f t="shared" si="0"/>
        <v>25</v>
      </c>
      <c r="B36" s="93" t="s">
        <v>619</v>
      </c>
      <c r="C36" s="94" t="s">
        <v>179</v>
      </c>
      <c r="D36" s="94" t="s">
        <v>281</v>
      </c>
      <c r="E36" s="94" t="s">
        <v>751</v>
      </c>
      <c r="F36" s="94" t="s">
        <v>72</v>
      </c>
      <c r="G36" s="95">
        <v>20215537</v>
      </c>
      <c r="H36" s="95">
        <v>20345537</v>
      </c>
      <c r="I36" s="186">
        <f t="shared" si="1"/>
        <v>20215.537</v>
      </c>
      <c r="J36" s="190">
        <v>20215537</v>
      </c>
      <c r="K36" s="188">
        <f t="shared" si="2"/>
        <v>20345.537</v>
      </c>
      <c r="L36" s="95">
        <v>20345537</v>
      </c>
    </row>
    <row r="37" spans="1:12" ht="25.5">
      <c r="A37" s="97">
        <f t="shared" si="0"/>
        <v>26</v>
      </c>
      <c r="B37" s="93" t="s">
        <v>491</v>
      </c>
      <c r="C37" s="94" t="s">
        <v>179</v>
      </c>
      <c r="D37" s="94" t="s">
        <v>281</v>
      </c>
      <c r="E37" s="94" t="s">
        <v>751</v>
      </c>
      <c r="F37" s="94" t="s">
        <v>362</v>
      </c>
      <c r="G37" s="95">
        <v>12470730</v>
      </c>
      <c r="H37" s="95">
        <v>12470730</v>
      </c>
      <c r="I37" s="186">
        <f t="shared" si="1"/>
        <v>12470.73</v>
      </c>
      <c r="J37" s="190">
        <v>12470730</v>
      </c>
      <c r="K37" s="188">
        <f t="shared" si="2"/>
        <v>12470.73</v>
      </c>
      <c r="L37" s="95">
        <v>12470730</v>
      </c>
    </row>
    <row r="38" spans="1:12" ht="25.5">
      <c r="A38" s="97">
        <f t="shared" si="0"/>
        <v>27</v>
      </c>
      <c r="B38" s="93" t="s">
        <v>484</v>
      </c>
      <c r="C38" s="94" t="s">
        <v>179</v>
      </c>
      <c r="D38" s="94" t="s">
        <v>281</v>
      </c>
      <c r="E38" s="94" t="s">
        <v>751</v>
      </c>
      <c r="F38" s="94" t="s">
        <v>361</v>
      </c>
      <c r="G38" s="95">
        <v>7494007</v>
      </c>
      <c r="H38" s="95">
        <v>7624007</v>
      </c>
      <c r="I38" s="186">
        <f t="shared" si="1"/>
        <v>7494.007</v>
      </c>
      <c r="J38" s="190">
        <v>7494007</v>
      </c>
      <c r="K38" s="188">
        <f t="shared" si="2"/>
        <v>7624.007</v>
      </c>
      <c r="L38" s="95">
        <v>7624007</v>
      </c>
    </row>
    <row r="39" spans="1:12" ht="12.75">
      <c r="A39" s="97">
        <f t="shared" si="0"/>
        <v>28</v>
      </c>
      <c r="B39" s="93" t="s">
        <v>492</v>
      </c>
      <c r="C39" s="94" t="s">
        <v>179</v>
      </c>
      <c r="D39" s="94" t="s">
        <v>281</v>
      </c>
      <c r="E39" s="94" t="s">
        <v>751</v>
      </c>
      <c r="F39" s="94" t="s">
        <v>363</v>
      </c>
      <c r="G39" s="95">
        <v>250800</v>
      </c>
      <c r="H39" s="95">
        <v>250800</v>
      </c>
      <c r="I39" s="186">
        <f t="shared" si="1"/>
        <v>250.8</v>
      </c>
      <c r="J39" s="190">
        <v>250800</v>
      </c>
      <c r="K39" s="188">
        <f t="shared" si="2"/>
        <v>250.8</v>
      </c>
      <c r="L39" s="95">
        <v>250800</v>
      </c>
    </row>
    <row r="40" spans="1:12" ht="51">
      <c r="A40" s="97">
        <f t="shared" si="0"/>
        <v>29</v>
      </c>
      <c r="B40" s="93" t="s">
        <v>487</v>
      </c>
      <c r="C40" s="94" t="s">
        <v>179</v>
      </c>
      <c r="D40" s="94" t="s">
        <v>281</v>
      </c>
      <c r="E40" s="94" t="s">
        <v>752</v>
      </c>
      <c r="F40" s="94" t="s">
        <v>72</v>
      </c>
      <c r="G40" s="95">
        <v>50000</v>
      </c>
      <c r="H40" s="95">
        <v>50000</v>
      </c>
      <c r="I40" s="186">
        <f t="shared" si="1"/>
        <v>50</v>
      </c>
      <c r="J40" s="190">
        <v>50000</v>
      </c>
      <c r="K40" s="188">
        <f t="shared" si="2"/>
        <v>50</v>
      </c>
      <c r="L40" s="95">
        <v>50000</v>
      </c>
    </row>
    <row r="41" spans="1:12" ht="25.5">
      <c r="A41" s="97">
        <f t="shared" si="0"/>
        <v>30</v>
      </c>
      <c r="B41" s="93" t="s">
        <v>484</v>
      </c>
      <c r="C41" s="94" t="s">
        <v>179</v>
      </c>
      <c r="D41" s="94" t="s">
        <v>281</v>
      </c>
      <c r="E41" s="94" t="s">
        <v>752</v>
      </c>
      <c r="F41" s="94" t="s">
        <v>361</v>
      </c>
      <c r="G41" s="95">
        <v>50000</v>
      </c>
      <c r="H41" s="95">
        <v>50000</v>
      </c>
      <c r="I41" s="186">
        <f t="shared" si="1"/>
        <v>50</v>
      </c>
      <c r="J41" s="190">
        <v>50000</v>
      </c>
      <c r="K41" s="188">
        <f t="shared" si="2"/>
        <v>50</v>
      </c>
      <c r="L41" s="95">
        <v>50000</v>
      </c>
    </row>
    <row r="42" spans="1:12" ht="51">
      <c r="A42" s="97">
        <f t="shared" si="0"/>
        <v>31</v>
      </c>
      <c r="B42" s="93" t="s">
        <v>1028</v>
      </c>
      <c r="C42" s="94" t="s">
        <v>179</v>
      </c>
      <c r="D42" s="94" t="s">
        <v>281</v>
      </c>
      <c r="E42" s="94" t="s">
        <v>753</v>
      </c>
      <c r="F42" s="94" t="s">
        <v>72</v>
      </c>
      <c r="G42" s="95">
        <v>100000</v>
      </c>
      <c r="H42" s="95">
        <v>100000</v>
      </c>
      <c r="I42" s="186">
        <f t="shared" si="1"/>
        <v>100</v>
      </c>
      <c r="J42" s="190">
        <v>100000</v>
      </c>
      <c r="K42" s="188">
        <f t="shared" si="2"/>
        <v>100</v>
      </c>
      <c r="L42" s="95">
        <v>100000</v>
      </c>
    </row>
    <row r="43" spans="1:12" ht="25.5">
      <c r="A43" s="97">
        <f t="shared" si="0"/>
        <v>32</v>
      </c>
      <c r="B43" s="93" t="s">
        <v>484</v>
      </c>
      <c r="C43" s="94" t="s">
        <v>179</v>
      </c>
      <c r="D43" s="94" t="s">
        <v>281</v>
      </c>
      <c r="E43" s="94" t="s">
        <v>753</v>
      </c>
      <c r="F43" s="94" t="s">
        <v>361</v>
      </c>
      <c r="G43" s="95">
        <v>100000</v>
      </c>
      <c r="H43" s="95">
        <v>100000</v>
      </c>
      <c r="I43" s="186">
        <f t="shared" si="1"/>
        <v>100</v>
      </c>
      <c r="J43" s="190">
        <v>100000</v>
      </c>
      <c r="K43" s="188">
        <f t="shared" si="2"/>
        <v>100</v>
      </c>
      <c r="L43" s="95">
        <v>100000</v>
      </c>
    </row>
    <row r="44" spans="1:12" ht="12.75">
      <c r="A44" s="97">
        <f t="shared" si="0"/>
        <v>33</v>
      </c>
      <c r="B44" s="93" t="s">
        <v>1029</v>
      </c>
      <c r="C44" s="94" t="s">
        <v>179</v>
      </c>
      <c r="D44" s="94" t="s">
        <v>281</v>
      </c>
      <c r="E44" s="94" t="s">
        <v>988</v>
      </c>
      <c r="F44" s="94" t="s">
        <v>72</v>
      </c>
      <c r="G44" s="95">
        <v>550000</v>
      </c>
      <c r="H44" s="95">
        <v>560000</v>
      </c>
      <c r="I44" s="186">
        <f t="shared" si="1"/>
        <v>550</v>
      </c>
      <c r="J44" s="190">
        <v>550000</v>
      </c>
      <c r="K44" s="188">
        <f t="shared" si="2"/>
        <v>560</v>
      </c>
      <c r="L44" s="95">
        <v>560000</v>
      </c>
    </row>
    <row r="45" spans="1:12" ht="25.5">
      <c r="A45" s="97">
        <f t="shared" si="0"/>
        <v>34</v>
      </c>
      <c r="B45" s="93" t="s">
        <v>482</v>
      </c>
      <c r="C45" s="94" t="s">
        <v>179</v>
      </c>
      <c r="D45" s="94" t="s">
        <v>281</v>
      </c>
      <c r="E45" s="94" t="s">
        <v>988</v>
      </c>
      <c r="F45" s="94" t="s">
        <v>360</v>
      </c>
      <c r="G45" s="95">
        <v>210000</v>
      </c>
      <c r="H45" s="95">
        <v>210000</v>
      </c>
      <c r="I45" s="186">
        <f t="shared" si="1"/>
        <v>210</v>
      </c>
      <c r="J45" s="190">
        <v>210000</v>
      </c>
      <c r="K45" s="188">
        <f t="shared" si="2"/>
        <v>210</v>
      </c>
      <c r="L45" s="95">
        <v>210000</v>
      </c>
    </row>
    <row r="46" spans="1:12" ht="25.5">
      <c r="A46" s="97">
        <f t="shared" si="0"/>
        <v>35</v>
      </c>
      <c r="B46" s="93" t="s">
        <v>484</v>
      </c>
      <c r="C46" s="94" t="s">
        <v>179</v>
      </c>
      <c r="D46" s="94" t="s">
        <v>281</v>
      </c>
      <c r="E46" s="94" t="s">
        <v>988</v>
      </c>
      <c r="F46" s="94" t="s">
        <v>361</v>
      </c>
      <c r="G46" s="95">
        <v>340000</v>
      </c>
      <c r="H46" s="95">
        <v>350000</v>
      </c>
      <c r="I46" s="186">
        <f t="shared" si="1"/>
        <v>340</v>
      </c>
      <c r="J46" s="190">
        <v>340000</v>
      </c>
      <c r="K46" s="188">
        <f t="shared" si="2"/>
        <v>350</v>
      </c>
      <c r="L46" s="95">
        <v>350000</v>
      </c>
    </row>
    <row r="47" spans="1:12" ht="12.75">
      <c r="A47" s="97">
        <f t="shared" si="0"/>
        <v>36</v>
      </c>
      <c r="B47" s="93" t="s">
        <v>1030</v>
      </c>
      <c r="C47" s="94" t="s">
        <v>179</v>
      </c>
      <c r="D47" s="94" t="s">
        <v>281</v>
      </c>
      <c r="E47" s="94" t="s">
        <v>754</v>
      </c>
      <c r="F47" s="94" t="s">
        <v>72</v>
      </c>
      <c r="G47" s="95">
        <v>425000</v>
      </c>
      <c r="H47" s="95">
        <v>425000</v>
      </c>
      <c r="I47" s="186">
        <f t="shared" si="1"/>
        <v>425</v>
      </c>
      <c r="J47" s="190">
        <v>425000</v>
      </c>
      <c r="K47" s="188">
        <f t="shared" si="2"/>
        <v>425</v>
      </c>
      <c r="L47" s="95">
        <v>425000</v>
      </c>
    </row>
    <row r="48" spans="1:12" ht="25.5">
      <c r="A48" s="97">
        <f t="shared" si="0"/>
        <v>37</v>
      </c>
      <c r="B48" s="93" t="s">
        <v>484</v>
      </c>
      <c r="C48" s="94" t="s">
        <v>179</v>
      </c>
      <c r="D48" s="94" t="s">
        <v>281</v>
      </c>
      <c r="E48" s="94" t="s">
        <v>754</v>
      </c>
      <c r="F48" s="94" t="s">
        <v>361</v>
      </c>
      <c r="G48" s="95">
        <v>269831</v>
      </c>
      <c r="H48" s="95">
        <v>269831</v>
      </c>
      <c r="I48" s="186">
        <f t="shared" si="1"/>
        <v>269.831</v>
      </c>
      <c r="J48" s="190">
        <v>269831</v>
      </c>
      <c r="K48" s="188">
        <f t="shared" si="2"/>
        <v>269.831</v>
      </c>
      <c r="L48" s="95">
        <v>269831</v>
      </c>
    </row>
    <row r="49" spans="1:12" ht="12.75">
      <c r="A49" s="97">
        <f t="shared" si="0"/>
        <v>38</v>
      </c>
      <c r="B49" s="93" t="s">
        <v>755</v>
      </c>
      <c r="C49" s="94" t="s">
        <v>179</v>
      </c>
      <c r="D49" s="94" t="s">
        <v>281</v>
      </c>
      <c r="E49" s="94" t="s">
        <v>754</v>
      </c>
      <c r="F49" s="94" t="s">
        <v>756</v>
      </c>
      <c r="G49" s="95">
        <v>155169</v>
      </c>
      <c r="H49" s="95">
        <v>155169</v>
      </c>
      <c r="I49" s="186">
        <f t="shared" si="1"/>
        <v>155.169</v>
      </c>
      <c r="J49" s="190">
        <v>155169</v>
      </c>
      <c r="K49" s="188">
        <f t="shared" si="2"/>
        <v>155.169</v>
      </c>
      <c r="L49" s="95">
        <v>155169</v>
      </c>
    </row>
    <row r="50" spans="1:12" ht="25.5">
      <c r="A50" s="97">
        <f t="shared" si="0"/>
        <v>39</v>
      </c>
      <c r="B50" s="93" t="s">
        <v>1031</v>
      </c>
      <c r="C50" s="94" t="s">
        <v>179</v>
      </c>
      <c r="D50" s="94" t="s">
        <v>281</v>
      </c>
      <c r="E50" s="94" t="s">
        <v>991</v>
      </c>
      <c r="F50" s="94" t="s">
        <v>72</v>
      </c>
      <c r="G50" s="95">
        <v>350000</v>
      </c>
      <c r="H50" s="95">
        <v>350000</v>
      </c>
      <c r="I50" s="186">
        <f t="shared" si="1"/>
        <v>350</v>
      </c>
      <c r="J50" s="190">
        <v>350000</v>
      </c>
      <c r="K50" s="188">
        <f t="shared" si="2"/>
        <v>350</v>
      </c>
      <c r="L50" s="95">
        <v>350000</v>
      </c>
    </row>
    <row r="51" spans="1:12" ht="25.5">
      <c r="A51" s="97">
        <f t="shared" si="0"/>
        <v>40</v>
      </c>
      <c r="B51" s="93" t="s">
        <v>484</v>
      </c>
      <c r="C51" s="94" t="s">
        <v>179</v>
      </c>
      <c r="D51" s="94" t="s">
        <v>281</v>
      </c>
      <c r="E51" s="94" t="s">
        <v>991</v>
      </c>
      <c r="F51" s="94" t="s">
        <v>361</v>
      </c>
      <c r="G51" s="95">
        <v>350000</v>
      </c>
      <c r="H51" s="95">
        <v>350000</v>
      </c>
      <c r="I51" s="186">
        <f t="shared" si="1"/>
        <v>350</v>
      </c>
      <c r="J51" s="190">
        <v>350000</v>
      </c>
      <c r="K51" s="188">
        <f t="shared" si="2"/>
        <v>350</v>
      </c>
      <c r="L51" s="95">
        <v>350000</v>
      </c>
    </row>
    <row r="52" spans="1:12" ht="25.5">
      <c r="A52" s="97">
        <f t="shared" si="0"/>
        <v>41</v>
      </c>
      <c r="B52" s="93" t="s">
        <v>1032</v>
      </c>
      <c r="C52" s="94" t="s">
        <v>179</v>
      </c>
      <c r="D52" s="94" t="s">
        <v>281</v>
      </c>
      <c r="E52" s="94" t="s">
        <v>757</v>
      </c>
      <c r="F52" s="94" t="s">
        <v>72</v>
      </c>
      <c r="G52" s="95">
        <v>830000</v>
      </c>
      <c r="H52" s="95">
        <v>690000</v>
      </c>
      <c r="I52" s="186">
        <f t="shared" si="1"/>
        <v>830</v>
      </c>
      <c r="J52" s="190">
        <v>830000</v>
      </c>
      <c r="K52" s="188">
        <f t="shared" si="2"/>
        <v>690</v>
      </c>
      <c r="L52" s="95">
        <v>690000</v>
      </c>
    </row>
    <row r="53" spans="1:12" ht="25.5">
      <c r="A53" s="97">
        <f t="shared" si="0"/>
        <v>42</v>
      </c>
      <c r="B53" s="93" t="s">
        <v>484</v>
      </c>
      <c r="C53" s="94" t="s">
        <v>179</v>
      </c>
      <c r="D53" s="94" t="s">
        <v>281</v>
      </c>
      <c r="E53" s="94" t="s">
        <v>757</v>
      </c>
      <c r="F53" s="94" t="s">
        <v>361</v>
      </c>
      <c r="G53" s="95">
        <v>830000</v>
      </c>
      <c r="H53" s="95">
        <v>690000</v>
      </c>
      <c r="I53" s="186">
        <f t="shared" si="1"/>
        <v>830</v>
      </c>
      <c r="J53" s="190">
        <v>830000</v>
      </c>
      <c r="K53" s="188">
        <f t="shared" si="2"/>
        <v>690</v>
      </c>
      <c r="L53" s="95">
        <v>690000</v>
      </c>
    </row>
    <row r="54" spans="1:12" ht="25.5">
      <c r="A54" s="97">
        <f t="shared" si="0"/>
        <v>43</v>
      </c>
      <c r="B54" s="93" t="s">
        <v>488</v>
      </c>
      <c r="C54" s="94" t="s">
        <v>179</v>
      </c>
      <c r="D54" s="94" t="s">
        <v>281</v>
      </c>
      <c r="E54" s="94" t="s">
        <v>993</v>
      </c>
      <c r="F54" s="94" t="s">
        <v>72</v>
      </c>
      <c r="G54" s="95">
        <v>100000</v>
      </c>
      <c r="H54" s="95">
        <v>100000</v>
      </c>
      <c r="I54" s="186">
        <f t="shared" si="1"/>
        <v>100</v>
      </c>
      <c r="J54" s="190">
        <v>100000</v>
      </c>
      <c r="K54" s="188">
        <f t="shared" si="2"/>
        <v>100</v>
      </c>
      <c r="L54" s="95">
        <v>100000</v>
      </c>
    </row>
    <row r="55" spans="1:12" ht="51" customHeight="1">
      <c r="A55" s="97">
        <f t="shared" si="0"/>
        <v>44</v>
      </c>
      <c r="B55" s="93" t="s">
        <v>484</v>
      </c>
      <c r="C55" s="94" t="s">
        <v>179</v>
      </c>
      <c r="D55" s="94" t="s">
        <v>281</v>
      </c>
      <c r="E55" s="94" t="s">
        <v>993</v>
      </c>
      <c r="F55" s="94" t="s">
        <v>361</v>
      </c>
      <c r="G55" s="95">
        <v>100000</v>
      </c>
      <c r="H55" s="95">
        <v>100000</v>
      </c>
      <c r="I55" s="186">
        <f t="shared" si="1"/>
        <v>100</v>
      </c>
      <c r="J55" s="190">
        <v>100000</v>
      </c>
      <c r="K55" s="188">
        <f t="shared" si="2"/>
        <v>100</v>
      </c>
      <c r="L55" s="95">
        <v>100000</v>
      </c>
    </row>
    <row r="56" spans="1:12" ht="25.5">
      <c r="A56" s="97">
        <f t="shared" si="0"/>
        <v>45</v>
      </c>
      <c r="B56" s="93" t="s">
        <v>489</v>
      </c>
      <c r="C56" s="94" t="s">
        <v>179</v>
      </c>
      <c r="D56" s="94" t="s">
        <v>281</v>
      </c>
      <c r="E56" s="94" t="s">
        <v>758</v>
      </c>
      <c r="F56" s="94" t="s">
        <v>72</v>
      </c>
      <c r="G56" s="95">
        <v>50000</v>
      </c>
      <c r="H56" s="95">
        <v>50000</v>
      </c>
      <c r="I56" s="186">
        <f t="shared" si="1"/>
        <v>50</v>
      </c>
      <c r="J56" s="190">
        <v>50000</v>
      </c>
      <c r="K56" s="188">
        <f t="shared" si="2"/>
        <v>50</v>
      </c>
      <c r="L56" s="95">
        <v>50000</v>
      </c>
    </row>
    <row r="57" spans="1:12" ht="12.75">
      <c r="A57" s="97">
        <f t="shared" si="0"/>
        <v>46</v>
      </c>
      <c r="B57" s="93" t="s">
        <v>492</v>
      </c>
      <c r="C57" s="94" t="s">
        <v>179</v>
      </c>
      <c r="D57" s="94" t="s">
        <v>281</v>
      </c>
      <c r="E57" s="94" t="s">
        <v>758</v>
      </c>
      <c r="F57" s="94" t="s">
        <v>363</v>
      </c>
      <c r="G57" s="95">
        <v>50000</v>
      </c>
      <c r="H57" s="95">
        <v>50000</v>
      </c>
      <c r="I57" s="186">
        <f t="shared" si="1"/>
        <v>50</v>
      </c>
      <c r="J57" s="190">
        <v>50000</v>
      </c>
      <c r="K57" s="188">
        <f t="shared" si="2"/>
        <v>50</v>
      </c>
      <c r="L57" s="95">
        <v>50000</v>
      </c>
    </row>
    <row r="58" spans="1:12" ht="12.75">
      <c r="A58" s="97">
        <f t="shared" si="0"/>
        <v>47</v>
      </c>
      <c r="B58" s="93" t="s">
        <v>1204</v>
      </c>
      <c r="C58" s="94" t="s">
        <v>179</v>
      </c>
      <c r="D58" s="94" t="s">
        <v>281</v>
      </c>
      <c r="E58" s="94" t="s">
        <v>1205</v>
      </c>
      <c r="F58" s="94" t="s">
        <v>72</v>
      </c>
      <c r="G58" s="95">
        <v>155000</v>
      </c>
      <c r="H58" s="95">
        <v>155000</v>
      </c>
      <c r="I58" s="186">
        <f t="shared" si="1"/>
        <v>155</v>
      </c>
      <c r="J58" s="190">
        <v>155000</v>
      </c>
      <c r="K58" s="188">
        <f t="shared" si="2"/>
        <v>155</v>
      </c>
      <c r="L58" s="95">
        <v>155000</v>
      </c>
    </row>
    <row r="59" spans="1:12" ht="25.5">
      <c r="A59" s="97">
        <f t="shared" si="0"/>
        <v>48</v>
      </c>
      <c r="B59" s="93" t="s">
        <v>484</v>
      </c>
      <c r="C59" s="94" t="s">
        <v>179</v>
      </c>
      <c r="D59" s="94" t="s">
        <v>281</v>
      </c>
      <c r="E59" s="94" t="s">
        <v>1205</v>
      </c>
      <c r="F59" s="94" t="s">
        <v>361</v>
      </c>
      <c r="G59" s="95">
        <v>155000</v>
      </c>
      <c r="H59" s="95">
        <v>155000</v>
      </c>
      <c r="I59" s="186">
        <f t="shared" si="1"/>
        <v>155</v>
      </c>
      <c r="J59" s="190">
        <v>155000</v>
      </c>
      <c r="K59" s="188">
        <f t="shared" si="2"/>
        <v>155</v>
      </c>
      <c r="L59" s="95">
        <v>155000</v>
      </c>
    </row>
    <row r="60" spans="1:12" ht="63.75">
      <c r="A60" s="97">
        <f t="shared" si="0"/>
        <v>49</v>
      </c>
      <c r="B60" s="93" t="s">
        <v>762</v>
      </c>
      <c r="C60" s="94" t="s">
        <v>179</v>
      </c>
      <c r="D60" s="94" t="s">
        <v>281</v>
      </c>
      <c r="E60" s="94" t="s">
        <v>994</v>
      </c>
      <c r="F60" s="94" t="s">
        <v>72</v>
      </c>
      <c r="G60" s="95">
        <v>341000</v>
      </c>
      <c r="H60" s="95">
        <v>354000</v>
      </c>
      <c r="I60" s="186">
        <f t="shared" si="1"/>
        <v>341</v>
      </c>
      <c r="J60" s="190">
        <v>341000</v>
      </c>
      <c r="K60" s="188">
        <f t="shared" si="2"/>
        <v>354</v>
      </c>
      <c r="L60" s="95">
        <v>354000</v>
      </c>
    </row>
    <row r="61" spans="1:12" ht="25.5">
      <c r="A61" s="97">
        <f t="shared" si="0"/>
        <v>50</v>
      </c>
      <c r="B61" s="93" t="s">
        <v>484</v>
      </c>
      <c r="C61" s="94" t="s">
        <v>179</v>
      </c>
      <c r="D61" s="94" t="s">
        <v>281</v>
      </c>
      <c r="E61" s="94" t="s">
        <v>994</v>
      </c>
      <c r="F61" s="94" t="s">
        <v>361</v>
      </c>
      <c r="G61" s="95">
        <v>341000</v>
      </c>
      <c r="H61" s="95">
        <v>354000</v>
      </c>
      <c r="I61" s="186">
        <f t="shared" si="1"/>
        <v>341</v>
      </c>
      <c r="J61" s="190">
        <v>341000</v>
      </c>
      <c r="K61" s="188">
        <f t="shared" si="2"/>
        <v>354</v>
      </c>
      <c r="L61" s="95">
        <v>354000</v>
      </c>
    </row>
    <row r="62" spans="1:12" ht="25.5">
      <c r="A62" s="97">
        <f t="shared" si="0"/>
        <v>51</v>
      </c>
      <c r="B62" s="93" t="s">
        <v>490</v>
      </c>
      <c r="C62" s="94" t="s">
        <v>179</v>
      </c>
      <c r="D62" s="94" t="s">
        <v>281</v>
      </c>
      <c r="E62" s="94" t="s">
        <v>760</v>
      </c>
      <c r="F62" s="94" t="s">
        <v>72</v>
      </c>
      <c r="G62" s="95">
        <v>150000</v>
      </c>
      <c r="H62" s="95">
        <v>150000</v>
      </c>
      <c r="I62" s="186">
        <f t="shared" si="1"/>
        <v>150</v>
      </c>
      <c r="J62" s="190">
        <v>150000</v>
      </c>
      <c r="K62" s="188">
        <f t="shared" si="2"/>
        <v>150</v>
      </c>
      <c r="L62" s="95">
        <v>150000</v>
      </c>
    </row>
    <row r="63" spans="1:12" ht="25.5">
      <c r="A63" s="97">
        <f t="shared" si="0"/>
        <v>52</v>
      </c>
      <c r="B63" s="93" t="s">
        <v>484</v>
      </c>
      <c r="C63" s="94" t="s">
        <v>179</v>
      </c>
      <c r="D63" s="94" t="s">
        <v>281</v>
      </c>
      <c r="E63" s="94" t="s">
        <v>760</v>
      </c>
      <c r="F63" s="94" t="s">
        <v>361</v>
      </c>
      <c r="G63" s="95">
        <v>150000</v>
      </c>
      <c r="H63" s="95">
        <v>150000</v>
      </c>
      <c r="I63" s="186">
        <f t="shared" si="1"/>
        <v>150</v>
      </c>
      <c r="J63" s="190">
        <v>150000</v>
      </c>
      <c r="K63" s="188">
        <f t="shared" si="2"/>
        <v>150</v>
      </c>
      <c r="L63" s="95">
        <v>150000</v>
      </c>
    </row>
    <row r="64" spans="1:12" ht="38.25">
      <c r="A64" s="97">
        <f t="shared" si="0"/>
        <v>53</v>
      </c>
      <c r="B64" s="93" t="s">
        <v>493</v>
      </c>
      <c r="C64" s="94" t="s">
        <v>179</v>
      </c>
      <c r="D64" s="94" t="s">
        <v>281</v>
      </c>
      <c r="E64" s="94" t="s">
        <v>761</v>
      </c>
      <c r="F64" s="94" t="s">
        <v>72</v>
      </c>
      <c r="G64" s="95">
        <v>1825563</v>
      </c>
      <c r="H64" s="95">
        <v>1825563</v>
      </c>
      <c r="I64" s="186">
        <f t="shared" si="1"/>
        <v>1825.563</v>
      </c>
      <c r="J64" s="190">
        <v>1825563</v>
      </c>
      <c r="K64" s="188">
        <f t="shared" si="2"/>
        <v>1825.563</v>
      </c>
      <c r="L64" s="95">
        <v>1825563</v>
      </c>
    </row>
    <row r="65" spans="1:12" ht="25.5">
      <c r="A65" s="97">
        <f t="shared" si="0"/>
        <v>54</v>
      </c>
      <c r="B65" s="93" t="s">
        <v>491</v>
      </c>
      <c r="C65" s="94" t="s">
        <v>179</v>
      </c>
      <c r="D65" s="94" t="s">
        <v>281</v>
      </c>
      <c r="E65" s="94" t="s">
        <v>761</v>
      </c>
      <c r="F65" s="94" t="s">
        <v>362</v>
      </c>
      <c r="G65" s="95">
        <v>1755563</v>
      </c>
      <c r="H65" s="95">
        <v>1755563</v>
      </c>
      <c r="I65" s="186">
        <f t="shared" si="1"/>
        <v>1755.563</v>
      </c>
      <c r="J65" s="190">
        <v>1755563</v>
      </c>
      <c r="K65" s="188">
        <f t="shared" si="2"/>
        <v>1755.563</v>
      </c>
      <c r="L65" s="95">
        <v>1755563</v>
      </c>
    </row>
    <row r="66" spans="1:12" ht="25.5">
      <c r="A66" s="97">
        <f t="shared" si="0"/>
        <v>55</v>
      </c>
      <c r="B66" s="93" t="s">
        <v>484</v>
      </c>
      <c r="C66" s="94" t="s">
        <v>179</v>
      </c>
      <c r="D66" s="94" t="s">
        <v>281</v>
      </c>
      <c r="E66" s="94" t="s">
        <v>761</v>
      </c>
      <c r="F66" s="94" t="s">
        <v>361</v>
      </c>
      <c r="G66" s="95">
        <v>70000</v>
      </c>
      <c r="H66" s="95">
        <v>70000</v>
      </c>
      <c r="I66" s="186">
        <f t="shared" si="1"/>
        <v>70</v>
      </c>
      <c r="J66" s="190">
        <v>70000</v>
      </c>
      <c r="K66" s="188">
        <f t="shared" si="2"/>
        <v>70</v>
      </c>
      <c r="L66" s="95">
        <v>70000</v>
      </c>
    </row>
    <row r="67" spans="1:12" ht="51">
      <c r="A67" s="97">
        <f t="shared" si="0"/>
        <v>56</v>
      </c>
      <c r="B67" s="93" t="s">
        <v>1182</v>
      </c>
      <c r="C67" s="94" t="s">
        <v>179</v>
      </c>
      <c r="D67" s="94" t="s">
        <v>281</v>
      </c>
      <c r="E67" s="94" t="s">
        <v>763</v>
      </c>
      <c r="F67" s="94" t="s">
        <v>72</v>
      </c>
      <c r="G67" s="95">
        <v>10465150</v>
      </c>
      <c r="H67" s="95">
        <v>7465150</v>
      </c>
      <c r="I67" s="186">
        <f t="shared" si="1"/>
        <v>10465.15</v>
      </c>
      <c r="J67" s="190">
        <v>10465150</v>
      </c>
      <c r="K67" s="188">
        <f t="shared" si="2"/>
        <v>7465.15</v>
      </c>
      <c r="L67" s="95">
        <v>7465150</v>
      </c>
    </row>
    <row r="68" spans="1:12" ht="38.25">
      <c r="A68" s="97">
        <f t="shared" si="0"/>
        <v>57</v>
      </c>
      <c r="B68" s="93" t="s">
        <v>1206</v>
      </c>
      <c r="C68" s="94" t="s">
        <v>179</v>
      </c>
      <c r="D68" s="94" t="s">
        <v>281</v>
      </c>
      <c r="E68" s="94" t="s">
        <v>1207</v>
      </c>
      <c r="F68" s="94" t="s">
        <v>72</v>
      </c>
      <c r="G68" s="95">
        <v>3000000</v>
      </c>
      <c r="H68" s="95">
        <v>0</v>
      </c>
      <c r="I68" s="186">
        <f t="shared" si="1"/>
        <v>3000</v>
      </c>
      <c r="J68" s="190">
        <v>3000000</v>
      </c>
      <c r="K68" s="188">
        <f t="shared" si="2"/>
        <v>0</v>
      </c>
      <c r="L68" s="95">
        <v>0</v>
      </c>
    </row>
    <row r="69" spans="1:12" ht="12.75">
      <c r="A69" s="97">
        <f t="shared" si="0"/>
        <v>58</v>
      </c>
      <c r="B69" s="93" t="s">
        <v>494</v>
      </c>
      <c r="C69" s="94" t="s">
        <v>179</v>
      </c>
      <c r="D69" s="94" t="s">
        <v>281</v>
      </c>
      <c r="E69" s="94" t="s">
        <v>1207</v>
      </c>
      <c r="F69" s="94" t="s">
        <v>364</v>
      </c>
      <c r="G69" s="95">
        <v>3000000</v>
      </c>
      <c r="H69" s="95">
        <v>0</v>
      </c>
      <c r="I69" s="186">
        <f t="shared" si="1"/>
        <v>3000</v>
      </c>
      <c r="J69" s="190">
        <v>3000000</v>
      </c>
      <c r="K69" s="188">
        <f t="shared" si="2"/>
        <v>0</v>
      </c>
      <c r="L69" s="95">
        <v>0</v>
      </c>
    </row>
    <row r="70" spans="1:12" ht="38.25">
      <c r="A70" s="97">
        <f t="shared" si="0"/>
        <v>59</v>
      </c>
      <c r="B70" s="93" t="s">
        <v>495</v>
      </c>
      <c r="C70" s="94" t="s">
        <v>179</v>
      </c>
      <c r="D70" s="94" t="s">
        <v>281</v>
      </c>
      <c r="E70" s="94" t="s">
        <v>764</v>
      </c>
      <c r="F70" s="94" t="s">
        <v>72</v>
      </c>
      <c r="G70" s="95">
        <v>400000</v>
      </c>
      <c r="H70" s="95">
        <v>400000</v>
      </c>
      <c r="I70" s="186">
        <f t="shared" si="1"/>
        <v>400</v>
      </c>
      <c r="J70" s="190">
        <v>400000</v>
      </c>
      <c r="K70" s="188">
        <f t="shared" si="2"/>
        <v>400</v>
      </c>
      <c r="L70" s="95">
        <v>400000</v>
      </c>
    </row>
    <row r="71" spans="1:12" ht="36.75" customHeight="1">
      <c r="A71" s="97">
        <f t="shared" si="0"/>
        <v>60</v>
      </c>
      <c r="B71" s="93" t="s">
        <v>484</v>
      </c>
      <c r="C71" s="94" t="s">
        <v>179</v>
      </c>
      <c r="D71" s="94" t="s">
        <v>281</v>
      </c>
      <c r="E71" s="94" t="s">
        <v>764</v>
      </c>
      <c r="F71" s="94" t="s">
        <v>361</v>
      </c>
      <c r="G71" s="95">
        <v>400000</v>
      </c>
      <c r="H71" s="95">
        <v>400000</v>
      </c>
      <c r="I71" s="186">
        <f t="shared" si="1"/>
        <v>400</v>
      </c>
      <c r="J71" s="190">
        <v>400000</v>
      </c>
      <c r="K71" s="188">
        <f t="shared" si="2"/>
        <v>400</v>
      </c>
      <c r="L71" s="95">
        <v>400000</v>
      </c>
    </row>
    <row r="72" spans="1:12" ht="25.5">
      <c r="A72" s="97">
        <f t="shared" si="0"/>
        <v>61</v>
      </c>
      <c r="B72" s="93" t="s">
        <v>496</v>
      </c>
      <c r="C72" s="94" t="s">
        <v>179</v>
      </c>
      <c r="D72" s="94" t="s">
        <v>281</v>
      </c>
      <c r="E72" s="94" t="s">
        <v>765</v>
      </c>
      <c r="F72" s="94" t="s">
        <v>72</v>
      </c>
      <c r="G72" s="95">
        <v>420000</v>
      </c>
      <c r="H72" s="95">
        <v>420000</v>
      </c>
      <c r="I72" s="186">
        <f t="shared" si="1"/>
        <v>420</v>
      </c>
      <c r="J72" s="190">
        <v>420000</v>
      </c>
      <c r="K72" s="188">
        <f t="shared" si="2"/>
        <v>420</v>
      </c>
      <c r="L72" s="95">
        <v>420000</v>
      </c>
    </row>
    <row r="73" spans="1:12" ht="25.5">
      <c r="A73" s="97">
        <f t="shared" si="0"/>
        <v>62</v>
      </c>
      <c r="B73" s="93" t="s">
        <v>484</v>
      </c>
      <c r="C73" s="94" t="s">
        <v>179</v>
      </c>
      <c r="D73" s="94" t="s">
        <v>281</v>
      </c>
      <c r="E73" s="94" t="s">
        <v>765</v>
      </c>
      <c r="F73" s="94" t="s">
        <v>361</v>
      </c>
      <c r="G73" s="95">
        <v>420000</v>
      </c>
      <c r="H73" s="95">
        <v>420000</v>
      </c>
      <c r="I73" s="186">
        <f t="shared" si="1"/>
        <v>420</v>
      </c>
      <c r="J73" s="190">
        <v>420000</v>
      </c>
      <c r="K73" s="188">
        <f t="shared" si="2"/>
        <v>420</v>
      </c>
      <c r="L73" s="95">
        <v>420000</v>
      </c>
    </row>
    <row r="74" spans="1:12" ht="38.25">
      <c r="A74" s="97">
        <f t="shared" si="0"/>
        <v>63</v>
      </c>
      <c r="B74" s="93" t="s">
        <v>1208</v>
      </c>
      <c r="C74" s="94" t="s">
        <v>179</v>
      </c>
      <c r="D74" s="94" t="s">
        <v>281</v>
      </c>
      <c r="E74" s="94" t="s">
        <v>766</v>
      </c>
      <c r="F74" s="94" t="s">
        <v>72</v>
      </c>
      <c r="G74" s="95">
        <v>4796000</v>
      </c>
      <c r="H74" s="95">
        <v>4796000</v>
      </c>
      <c r="I74" s="186">
        <f t="shared" si="1"/>
        <v>4796</v>
      </c>
      <c r="J74" s="190">
        <v>4796000</v>
      </c>
      <c r="K74" s="188">
        <f t="shared" si="2"/>
        <v>4796</v>
      </c>
      <c r="L74" s="95">
        <v>4796000</v>
      </c>
    </row>
    <row r="75" spans="1:12" ht="25.5">
      <c r="A75" s="97">
        <f t="shared" si="0"/>
        <v>64</v>
      </c>
      <c r="B75" s="93" t="s">
        <v>484</v>
      </c>
      <c r="C75" s="94" t="s">
        <v>179</v>
      </c>
      <c r="D75" s="94" t="s">
        <v>281</v>
      </c>
      <c r="E75" s="94" t="s">
        <v>766</v>
      </c>
      <c r="F75" s="94" t="s">
        <v>361</v>
      </c>
      <c r="G75" s="95">
        <v>4796000</v>
      </c>
      <c r="H75" s="95">
        <v>4796000</v>
      </c>
      <c r="I75" s="186">
        <f t="shared" si="1"/>
        <v>4796</v>
      </c>
      <c r="J75" s="190">
        <v>4796000</v>
      </c>
      <c r="K75" s="188">
        <f t="shared" si="2"/>
        <v>4796</v>
      </c>
      <c r="L75" s="95">
        <v>4796000</v>
      </c>
    </row>
    <row r="76" spans="1:12" ht="25.5">
      <c r="A76" s="97">
        <f t="shared" si="0"/>
        <v>65</v>
      </c>
      <c r="B76" s="93" t="s">
        <v>497</v>
      </c>
      <c r="C76" s="94" t="s">
        <v>179</v>
      </c>
      <c r="D76" s="94" t="s">
        <v>281</v>
      </c>
      <c r="E76" s="94" t="s">
        <v>767</v>
      </c>
      <c r="F76" s="94" t="s">
        <v>72</v>
      </c>
      <c r="G76" s="95">
        <v>145000</v>
      </c>
      <c r="H76" s="95">
        <v>145000</v>
      </c>
      <c r="I76" s="186">
        <f t="shared" si="1"/>
        <v>145</v>
      </c>
      <c r="J76" s="190">
        <v>145000</v>
      </c>
      <c r="K76" s="188">
        <f t="shared" si="2"/>
        <v>145</v>
      </c>
      <c r="L76" s="95">
        <v>145000</v>
      </c>
    </row>
    <row r="77" spans="1:12" ht="25.5">
      <c r="A77" s="97">
        <f t="shared" si="0"/>
        <v>66</v>
      </c>
      <c r="B77" s="93" t="s">
        <v>484</v>
      </c>
      <c r="C77" s="94" t="s">
        <v>179</v>
      </c>
      <c r="D77" s="94" t="s">
        <v>281</v>
      </c>
      <c r="E77" s="94" t="s">
        <v>767</v>
      </c>
      <c r="F77" s="94" t="s">
        <v>361</v>
      </c>
      <c r="G77" s="95">
        <v>145000</v>
      </c>
      <c r="H77" s="95">
        <v>145000</v>
      </c>
      <c r="I77" s="186">
        <f aca="true" t="shared" si="3" ref="I77:I133">J77/1000</f>
        <v>145</v>
      </c>
      <c r="J77" s="190">
        <v>145000</v>
      </c>
      <c r="K77" s="188">
        <f aca="true" t="shared" si="4" ref="K77:K133">L77/1000</f>
        <v>145</v>
      </c>
      <c r="L77" s="95">
        <v>145000</v>
      </c>
    </row>
    <row r="78" spans="1:12" ht="25.5">
      <c r="A78" s="97">
        <f aca="true" t="shared" si="5" ref="A78:A141">1+A77</f>
        <v>67</v>
      </c>
      <c r="B78" s="93" t="s">
        <v>1209</v>
      </c>
      <c r="C78" s="94" t="s">
        <v>179</v>
      </c>
      <c r="D78" s="94" t="s">
        <v>281</v>
      </c>
      <c r="E78" s="94" t="s">
        <v>1210</v>
      </c>
      <c r="F78" s="94" t="s">
        <v>72</v>
      </c>
      <c r="G78" s="95">
        <v>1704150</v>
      </c>
      <c r="H78" s="95">
        <v>1704150</v>
      </c>
      <c r="I78" s="186">
        <f t="shared" si="3"/>
        <v>1704.15</v>
      </c>
      <c r="J78" s="190">
        <v>1704150</v>
      </c>
      <c r="K78" s="188">
        <f t="shared" si="4"/>
        <v>1704.15</v>
      </c>
      <c r="L78" s="95">
        <v>1704150</v>
      </c>
    </row>
    <row r="79" spans="1:12" ht="25.5">
      <c r="A79" s="97">
        <f t="shared" si="5"/>
        <v>68</v>
      </c>
      <c r="B79" s="93" t="s">
        <v>482</v>
      </c>
      <c r="C79" s="94" t="s">
        <v>179</v>
      </c>
      <c r="D79" s="94" t="s">
        <v>281</v>
      </c>
      <c r="E79" s="94" t="s">
        <v>1210</v>
      </c>
      <c r="F79" s="94" t="s">
        <v>360</v>
      </c>
      <c r="G79" s="95">
        <v>1704150</v>
      </c>
      <c r="H79" s="95">
        <v>1704150</v>
      </c>
      <c r="I79" s="186">
        <f t="shared" si="3"/>
        <v>1704.15</v>
      </c>
      <c r="J79" s="190">
        <v>1704150</v>
      </c>
      <c r="K79" s="188">
        <f t="shared" si="4"/>
        <v>1704.15</v>
      </c>
      <c r="L79" s="95">
        <v>1704150</v>
      </c>
    </row>
    <row r="80" spans="1:12" ht="38.25">
      <c r="A80" s="97">
        <f t="shared" si="5"/>
        <v>69</v>
      </c>
      <c r="B80" s="93" t="s">
        <v>1183</v>
      </c>
      <c r="C80" s="94" t="s">
        <v>179</v>
      </c>
      <c r="D80" s="94" t="s">
        <v>281</v>
      </c>
      <c r="E80" s="94" t="s">
        <v>768</v>
      </c>
      <c r="F80" s="94" t="s">
        <v>72</v>
      </c>
      <c r="G80" s="95">
        <v>106500</v>
      </c>
      <c r="H80" s="95">
        <v>106500</v>
      </c>
      <c r="I80" s="186">
        <f t="shared" si="3"/>
        <v>106.5</v>
      </c>
      <c r="J80" s="190">
        <v>106500</v>
      </c>
      <c r="K80" s="188">
        <f t="shared" si="4"/>
        <v>106.5</v>
      </c>
      <c r="L80" s="95">
        <v>106500</v>
      </c>
    </row>
    <row r="81" spans="1:12" ht="38.25">
      <c r="A81" s="97">
        <f t="shared" si="5"/>
        <v>70</v>
      </c>
      <c r="B81" s="93" t="s">
        <v>1184</v>
      </c>
      <c r="C81" s="94" t="s">
        <v>179</v>
      </c>
      <c r="D81" s="94" t="s">
        <v>281</v>
      </c>
      <c r="E81" s="94" t="s">
        <v>769</v>
      </c>
      <c r="F81" s="94" t="s">
        <v>72</v>
      </c>
      <c r="G81" s="95">
        <v>106500</v>
      </c>
      <c r="H81" s="95">
        <v>106500</v>
      </c>
      <c r="I81" s="186">
        <f t="shared" si="3"/>
        <v>106.5</v>
      </c>
      <c r="J81" s="190">
        <v>106500</v>
      </c>
      <c r="K81" s="188">
        <f t="shared" si="4"/>
        <v>106.5</v>
      </c>
      <c r="L81" s="95">
        <v>106500</v>
      </c>
    </row>
    <row r="82" spans="1:12" ht="63.75">
      <c r="A82" s="97">
        <f t="shared" si="5"/>
        <v>71</v>
      </c>
      <c r="B82" s="93" t="s">
        <v>620</v>
      </c>
      <c r="C82" s="94" t="s">
        <v>179</v>
      </c>
      <c r="D82" s="94" t="s">
        <v>281</v>
      </c>
      <c r="E82" s="94" t="s">
        <v>770</v>
      </c>
      <c r="F82" s="94" t="s">
        <v>72</v>
      </c>
      <c r="G82" s="95">
        <v>100</v>
      </c>
      <c r="H82" s="95">
        <v>100</v>
      </c>
      <c r="I82" s="186">
        <f t="shared" si="3"/>
        <v>0.1</v>
      </c>
      <c r="J82" s="190">
        <v>100</v>
      </c>
      <c r="K82" s="188">
        <f t="shared" si="4"/>
        <v>0.1</v>
      </c>
      <c r="L82" s="95">
        <v>100</v>
      </c>
    </row>
    <row r="83" spans="1:12" ht="25.5">
      <c r="A83" s="97">
        <f t="shared" si="5"/>
        <v>72</v>
      </c>
      <c r="B83" s="93" t="s">
        <v>484</v>
      </c>
      <c r="C83" s="94" t="s">
        <v>179</v>
      </c>
      <c r="D83" s="94" t="s">
        <v>281</v>
      </c>
      <c r="E83" s="94" t="s">
        <v>770</v>
      </c>
      <c r="F83" s="94" t="s">
        <v>361</v>
      </c>
      <c r="G83" s="95">
        <v>100</v>
      </c>
      <c r="H83" s="95">
        <v>100</v>
      </c>
      <c r="I83" s="186">
        <f t="shared" si="3"/>
        <v>0.1</v>
      </c>
      <c r="J83" s="190">
        <v>100</v>
      </c>
      <c r="K83" s="188">
        <f t="shared" si="4"/>
        <v>0.1</v>
      </c>
      <c r="L83" s="95">
        <v>100</v>
      </c>
    </row>
    <row r="84" spans="1:12" ht="38.25">
      <c r="A84" s="97">
        <f t="shared" si="5"/>
        <v>73</v>
      </c>
      <c r="B84" s="93" t="s">
        <v>621</v>
      </c>
      <c r="C84" s="94" t="s">
        <v>179</v>
      </c>
      <c r="D84" s="94" t="s">
        <v>281</v>
      </c>
      <c r="E84" s="94" t="s">
        <v>771</v>
      </c>
      <c r="F84" s="94" t="s">
        <v>72</v>
      </c>
      <c r="G84" s="95">
        <v>106400</v>
      </c>
      <c r="H84" s="95">
        <v>106400</v>
      </c>
      <c r="I84" s="186">
        <f t="shared" si="3"/>
        <v>106.4</v>
      </c>
      <c r="J84" s="190">
        <v>106400</v>
      </c>
      <c r="K84" s="188">
        <f t="shared" si="4"/>
        <v>106.4</v>
      </c>
      <c r="L84" s="95">
        <v>106400</v>
      </c>
    </row>
    <row r="85" spans="1:12" ht="25.5">
      <c r="A85" s="97">
        <f t="shared" si="5"/>
        <v>74</v>
      </c>
      <c r="B85" s="93" t="s">
        <v>484</v>
      </c>
      <c r="C85" s="94" t="s">
        <v>179</v>
      </c>
      <c r="D85" s="94" t="s">
        <v>281</v>
      </c>
      <c r="E85" s="94" t="s">
        <v>771</v>
      </c>
      <c r="F85" s="94" t="s">
        <v>361</v>
      </c>
      <c r="G85" s="95">
        <v>106400</v>
      </c>
      <c r="H85" s="95">
        <v>106400</v>
      </c>
      <c r="I85" s="186">
        <f t="shared" si="3"/>
        <v>106.4</v>
      </c>
      <c r="J85" s="190">
        <v>106400</v>
      </c>
      <c r="K85" s="188">
        <f t="shared" si="4"/>
        <v>106.4</v>
      </c>
      <c r="L85" s="95">
        <v>106400</v>
      </c>
    </row>
    <row r="86" spans="1:12" ht="25.5">
      <c r="A86" s="97">
        <f t="shared" si="5"/>
        <v>75</v>
      </c>
      <c r="B86" s="93" t="s">
        <v>664</v>
      </c>
      <c r="C86" s="94" t="s">
        <v>179</v>
      </c>
      <c r="D86" s="94" t="s">
        <v>160</v>
      </c>
      <c r="E86" s="94" t="s">
        <v>745</v>
      </c>
      <c r="F86" s="94" t="s">
        <v>72</v>
      </c>
      <c r="G86" s="95">
        <v>12878690</v>
      </c>
      <c r="H86" s="95">
        <v>12846520</v>
      </c>
      <c r="I86" s="186">
        <f t="shared" si="3"/>
        <v>12878.69</v>
      </c>
      <c r="J86" s="190">
        <v>12878690</v>
      </c>
      <c r="K86" s="188">
        <f t="shared" si="4"/>
        <v>12846.52</v>
      </c>
      <c r="L86" s="95">
        <v>12846520</v>
      </c>
    </row>
    <row r="87" spans="1:12" ht="38.25">
      <c r="A87" s="97">
        <f t="shared" si="5"/>
        <v>76</v>
      </c>
      <c r="B87" s="93" t="s">
        <v>665</v>
      </c>
      <c r="C87" s="94" t="s">
        <v>179</v>
      </c>
      <c r="D87" s="94" t="s">
        <v>161</v>
      </c>
      <c r="E87" s="94" t="s">
        <v>745</v>
      </c>
      <c r="F87" s="94" t="s">
        <v>72</v>
      </c>
      <c r="G87" s="95">
        <v>11355390</v>
      </c>
      <c r="H87" s="95">
        <v>11323190</v>
      </c>
      <c r="I87" s="186">
        <f t="shared" si="3"/>
        <v>11355.39</v>
      </c>
      <c r="J87" s="190">
        <v>11355390</v>
      </c>
      <c r="K87" s="188">
        <f t="shared" si="4"/>
        <v>11323.19</v>
      </c>
      <c r="L87" s="95">
        <v>11323190</v>
      </c>
    </row>
    <row r="88" spans="1:12" ht="38.25">
      <c r="A88" s="97">
        <f t="shared" si="5"/>
        <v>77</v>
      </c>
      <c r="B88" s="93" t="s">
        <v>1183</v>
      </c>
      <c r="C88" s="94" t="s">
        <v>179</v>
      </c>
      <c r="D88" s="94" t="s">
        <v>161</v>
      </c>
      <c r="E88" s="94" t="s">
        <v>768</v>
      </c>
      <c r="F88" s="94" t="s">
        <v>72</v>
      </c>
      <c r="G88" s="95">
        <v>11355390</v>
      </c>
      <c r="H88" s="95">
        <v>11323190</v>
      </c>
      <c r="I88" s="186">
        <f t="shared" si="3"/>
        <v>11355.39</v>
      </c>
      <c r="J88" s="190">
        <v>11355390</v>
      </c>
      <c r="K88" s="188">
        <f t="shared" si="4"/>
        <v>11323.19</v>
      </c>
      <c r="L88" s="95">
        <v>11323190</v>
      </c>
    </row>
    <row r="89" spans="1:12" ht="63.75">
      <c r="A89" s="97">
        <f t="shared" si="5"/>
        <v>78</v>
      </c>
      <c r="B89" s="93" t="s">
        <v>1185</v>
      </c>
      <c r="C89" s="94" t="s">
        <v>179</v>
      </c>
      <c r="D89" s="94" t="s">
        <v>161</v>
      </c>
      <c r="E89" s="94" t="s">
        <v>772</v>
      </c>
      <c r="F89" s="94" t="s">
        <v>72</v>
      </c>
      <c r="G89" s="95">
        <v>11355390</v>
      </c>
      <c r="H89" s="95">
        <v>11323190</v>
      </c>
      <c r="I89" s="186">
        <f t="shared" si="3"/>
        <v>11355.39</v>
      </c>
      <c r="J89" s="190">
        <v>11355390</v>
      </c>
      <c r="K89" s="188">
        <f t="shared" si="4"/>
        <v>11323.19</v>
      </c>
      <c r="L89" s="95">
        <v>11323190</v>
      </c>
    </row>
    <row r="90" spans="1:12" ht="63.75">
      <c r="A90" s="97">
        <f t="shared" si="5"/>
        <v>79</v>
      </c>
      <c r="B90" s="93" t="s">
        <v>498</v>
      </c>
      <c r="C90" s="94" t="s">
        <v>179</v>
      </c>
      <c r="D90" s="94" t="s">
        <v>161</v>
      </c>
      <c r="E90" s="94" t="s">
        <v>773</v>
      </c>
      <c r="F90" s="94" t="s">
        <v>72</v>
      </c>
      <c r="G90" s="95">
        <v>100000</v>
      </c>
      <c r="H90" s="95">
        <v>100000</v>
      </c>
      <c r="I90" s="186">
        <f t="shared" si="3"/>
        <v>100</v>
      </c>
      <c r="J90" s="190">
        <v>100000</v>
      </c>
      <c r="K90" s="188">
        <f t="shared" si="4"/>
        <v>100</v>
      </c>
      <c r="L90" s="95">
        <v>100000</v>
      </c>
    </row>
    <row r="91" spans="1:12" ht="52.5" customHeight="1">
      <c r="A91" s="97">
        <f t="shared" si="5"/>
        <v>80</v>
      </c>
      <c r="B91" s="93" t="s">
        <v>484</v>
      </c>
      <c r="C91" s="94" t="s">
        <v>179</v>
      </c>
      <c r="D91" s="94" t="s">
        <v>161</v>
      </c>
      <c r="E91" s="94" t="s">
        <v>773</v>
      </c>
      <c r="F91" s="94" t="s">
        <v>361</v>
      </c>
      <c r="G91" s="95">
        <v>100000</v>
      </c>
      <c r="H91" s="95">
        <v>100000</v>
      </c>
      <c r="I91" s="186">
        <f t="shared" si="3"/>
        <v>100</v>
      </c>
      <c r="J91" s="190">
        <v>100000</v>
      </c>
      <c r="K91" s="188">
        <f t="shared" si="4"/>
        <v>100</v>
      </c>
      <c r="L91" s="95">
        <v>100000</v>
      </c>
    </row>
    <row r="92" spans="1:12" ht="25.5">
      <c r="A92" s="97">
        <f t="shared" si="5"/>
        <v>81</v>
      </c>
      <c r="B92" s="93" t="s">
        <v>499</v>
      </c>
      <c r="C92" s="94" t="s">
        <v>179</v>
      </c>
      <c r="D92" s="94" t="s">
        <v>161</v>
      </c>
      <c r="E92" s="94" t="s">
        <v>774</v>
      </c>
      <c r="F92" s="94" t="s">
        <v>72</v>
      </c>
      <c r="G92" s="95">
        <v>50000</v>
      </c>
      <c r="H92" s="95">
        <v>50000</v>
      </c>
      <c r="I92" s="186">
        <f t="shared" si="3"/>
        <v>50</v>
      </c>
      <c r="J92" s="190">
        <v>50000</v>
      </c>
      <c r="K92" s="188">
        <f t="shared" si="4"/>
        <v>50</v>
      </c>
      <c r="L92" s="95">
        <v>50000</v>
      </c>
    </row>
    <row r="93" spans="1:12" ht="25.5">
      <c r="A93" s="97">
        <f t="shared" si="5"/>
        <v>82</v>
      </c>
      <c r="B93" s="93" t="s">
        <v>484</v>
      </c>
      <c r="C93" s="94" t="s">
        <v>179</v>
      </c>
      <c r="D93" s="94" t="s">
        <v>161</v>
      </c>
      <c r="E93" s="94" t="s">
        <v>774</v>
      </c>
      <c r="F93" s="94" t="s">
        <v>361</v>
      </c>
      <c r="G93" s="95">
        <v>50000</v>
      </c>
      <c r="H93" s="95">
        <v>50000</v>
      </c>
      <c r="I93" s="186">
        <f t="shared" si="3"/>
        <v>50</v>
      </c>
      <c r="J93" s="190">
        <v>50000</v>
      </c>
      <c r="K93" s="188">
        <f t="shared" si="4"/>
        <v>50</v>
      </c>
      <c r="L93" s="95">
        <v>50000</v>
      </c>
    </row>
    <row r="94" spans="1:12" ht="38.25">
      <c r="A94" s="97">
        <f t="shared" si="5"/>
        <v>83</v>
      </c>
      <c r="B94" s="93" t="s">
        <v>500</v>
      </c>
      <c r="C94" s="94" t="s">
        <v>179</v>
      </c>
      <c r="D94" s="94" t="s">
        <v>161</v>
      </c>
      <c r="E94" s="94" t="s">
        <v>775</v>
      </c>
      <c r="F94" s="94" t="s">
        <v>72</v>
      </c>
      <c r="G94" s="95">
        <v>50000</v>
      </c>
      <c r="H94" s="95">
        <v>50000</v>
      </c>
      <c r="I94" s="186">
        <f t="shared" si="3"/>
        <v>50</v>
      </c>
      <c r="J94" s="190">
        <v>50000</v>
      </c>
      <c r="K94" s="188">
        <f t="shared" si="4"/>
        <v>50</v>
      </c>
      <c r="L94" s="95">
        <v>50000</v>
      </c>
    </row>
    <row r="95" spans="1:12" ht="25.5">
      <c r="A95" s="97">
        <f t="shared" si="5"/>
        <v>84</v>
      </c>
      <c r="B95" s="93" t="s">
        <v>484</v>
      </c>
      <c r="C95" s="94" t="s">
        <v>179</v>
      </c>
      <c r="D95" s="94" t="s">
        <v>161</v>
      </c>
      <c r="E95" s="94" t="s">
        <v>775</v>
      </c>
      <c r="F95" s="94" t="s">
        <v>361</v>
      </c>
      <c r="G95" s="95">
        <v>50000</v>
      </c>
      <c r="H95" s="95">
        <v>50000</v>
      </c>
      <c r="I95" s="186">
        <f t="shared" si="3"/>
        <v>50</v>
      </c>
      <c r="J95" s="190">
        <v>50000</v>
      </c>
      <c r="K95" s="188">
        <f t="shared" si="4"/>
        <v>50</v>
      </c>
      <c r="L95" s="95">
        <v>50000</v>
      </c>
    </row>
    <row r="96" spans="1:12" ht="51">
      <c r="A96" s="97">
        <f t="shared" si="5"/>
        <v>85</v>
      </c>
      <c r="B96" s="93" t="s">
        <v>501</v>
      </c>
      <c r="C96" s="94" t="s">
        <v>179</v>
      </c>
      <c r="D96" s="94" t="s">
        <v>161</v>
      </c>
      <c r="E96" s="94" t="s">
        <v>776</v>
      </c>
      <c r="F96" s="94" t="s">
        <v>72</v>
      </c>
      <c r="G96" s="95">
        <v>50000</v>
      </c>
      <c r="H96" s="95">
        <v>50000</v>
      </c>
      <c r="I96" s="186">
        <f t="shared" si="3"/>
        <v>50</v>
      </c>
      <c r="J96" s="190">
        <v>50000</v>
      </c>
      <c r="K96" s="188">
        <f t="shared" si="4"/>
        <v>50</v>
      </c>
      <c r="L96" s="95">
        <v>50000</v>
      </c>
    </row>
    <row r="97" spans="1:12" ht="25.5">
      <c r="A97" s="97">
        <f t="shared" si="5"/>
        <v>86</v>
      </c>
      <c r="B97" s="93" t="s">
        <v>484</v>
      </c>
      <c r="C97" s="94" t="s">
        <v>179</v>
      </c>
      <c r="D97" s="94" t="s">
        <v>161</v>
      </c>
      <c r="E97" s="94" t="s">
        <v>776</v>
      </c>
      <c r="F97" s="94" t="s">
        <v>361</v>
      </c>
      <c r="G97" s="95">
        <v>50000</v>
      </c>
      <c r="H97" s="95">
        <v>50000</v>
      </c>
      <c r="I97" s="186">
        <f t="shared" si="3"/>
        <v>50</v>
      </c>
      <c r="J97" s="190">
        <v>50000</v>
      </c>
      <c r="K97" s="188">
        <f t="shared" si="4"/>
        <v>50</v>
      </c>
      <c r="L97" s="95">
        <v>50000</v>
      </c>
    </row>
    <row r="98" spans="1:12" ht="51">
      <c r="A98" s="97">
        <f t="shared" si="5"/>
        <v>87</v>
      </c>
      <c r="B98" s="93" t="s">
        <v>502</v>
      </c>
      <c r="C98" s="94" t="s">
        <v>179</v>
      </c>
      <c r="D98" s="94" t="s">
        <v>161</v>
      </c>
      <c r="E98" s="94" t="s">
        <v>777</v>
      </c>
      <c r="F98" s="94" t="s">
        <v>72</v>
      </c>
      <c r="G98" s="95">
        <v>80000</v>
      </c>
      <c r="H98" s="95">
        <v>80000</v>
      </c>
      <c r="I98" s="186">
        <f t="shared" si="3"/>
        <v>80</v>
      </c>
      <c r="J98" s="190">
        <v>80000</v>
      </c>
      <c r="K98" s="188">
        <f t="shared" si="4"/>
        <v>80</v>
      </c>
      <c r="L98" s="95">
        <v>80000</v>
      </c>
    </row>
    <row r="99" spans="1:12" ht="25.5">
      <c r="A99" s="97">
        <f t="shared" si="5"/>
        <v>88</v>
      </c>
      <c r="B99" s="93" t="s">
        <v>484</v>
      </c>
      <c r="C99" s="94" t="s">
        <v>179</v>
      </c>
      <c r="D99" s="94" t="s">
        <v>161</v>
      </c>
      <c r="E99" s="94" t="s">
        <v>777</v>
      </c>
      <c r="F99" s="94" t="s">
        <v>361</v>
      </c>
      <c r="G99" s="95">
        <v>80000</v>
      </c>
      <c r="H99" s="95">
        <v>80000</v>
      </c>
      <c r="I99" s="186">
        <f t="shared" si="3"/>
        <v>80</v>
      </c>
      <c r="J99" s="190">
        <v>80000</v>
      </c>
      <c r="K99" s="188">
        <f t="shared" si="4"/>
        <v>80</v>
      </c>
      <c r="L99" s="95">
        <v>80000</v>
      </c>
    </row>
    <row r="100" spans="1:12" ht="15.75" customHeight="1">
      <c r="A100" s="97">
        <f t="shared" si="5"/>
        <v>89</v>
      </c>
      <c r="B100" s="93" t="s">
        <v>503</v>
      </c>
      <c r="C100" s="94" t="s">
        <v>179</v>
      </c>
      <c r="D100" s="94" t="s">
        <v>161</v>
      </c>
      <c r="E100" s="94" t="s">
        <v>778</v>
      </c>
      <c r="F100" s="94" t="s">
        <v>72</v>
      </c>
      <c r="G100" s="95">
        <v>60000</v>
      </c>
      <c r="H100" s="95">
        <v>60000</v>
      </c>
      <c r="I100" s="186">
        <f t="shared" si="3"/>
        <v>60</v>
      </c>
      <c r="J100" s="190">
        <v>60000</v>
      </c>
      <c r="K100" s="188">
        <f t="shared" si="4"/>
        <v>60</v>
      </c>
      <c r="L100" s="95">
        <v>60000</v>
      </c>
    </row>
    <row r="101" spans="1:12" ht="25.5">
      <c r="A101" s="97">
        <f t="shared" si="5"/>
        <v>90</v>
      </c>
      <c r="B101" s="93" t="s">
        <v>484</v>
      </c>
      <c r="C101" s="94" t="s">
        <v>179</v>
      </c>
      <c r="D101" s="94" t="s">
        <v>161</v>
      </c>
      <c r="E101" s="94" t="s">
        <v>778</v>
      </c>
      <c r="F101" s="94" t="s">
        <v>361</v>
      </c>
      <c r="G101" s="95">
        <v>60000</v>
      </c>
      <c r="H101" s="95">
        <v>60000</v>
      </c>
      <c r="I101" s="186">
        <f t="shared" si="3"/>
        <v>60</v>
      </c>
      <c r="J101" s="190">
        <v>60000</v>
      </c>
      <c r="K101" s="188">
        <f t="shared" si="4"/>
        <v>60</v>
      </c>
      <c r="L101" s="95">
        <v>60000</v>
      </c>
    </row>
    <row r="102" spans="1:12" ht="12.75">
      <c r="A102" s="97">
        <f t="shared" si="5"/>
        <v>91</v>
      </c>
      <c r="B102" s="93" t="s">
        <v>505</v>
      </c>
      <c r="C102" s="94" t="s">
        <v>179</v>
      </c>
      <c r="D102" s="94" t="s">
        <v>161</v>
      </c>
      <c r="E102" s="94" t="s">
        <v>779</v>
      </c>
      <c r="F102" s="94" t="s">
        <v>72</v>
      </c>
      <c r="G102" s="95">
        <v>60000</v>
      </c>
      <c r="H102" s="95">
        <v>60000</v>
      </c>
      <c r="I102" s="186">
        <f t="shared" si="3"/>
        <v>60</v>
      </c>
      <c r="J102" s="190">
        <v>60000</v>
      </c>
      <c r="K102" s="188">
        <f t="shared" si="4"/>
        <v>60</v>
      </c>
      <c r="L102" s="95">
        <v>60000</v>
      </c>
    </row>
    <row r="103" spans="1:12" ht="25.5">
      <c r="A103" s="97">
        <f t="shared" si="5"/>
        <v>92</v>
      </c>
      <c r="B103" s="93" t="s">
        <v>484</v>
      </c>
      <c r="C103" s="94" t="s">
        <v>179</v>
      </c>
      <c r="D103" s="94" t="s">
        <v>161</v>
      </c>
      <c r="E103" s="94" t="s">
        <v>779</v>
      </c>
      <c r="F103" s="94" t="s">
        <v>361</v>
      </c>
      <c r="G103" s="95">
        <v>60000</v>
      </c>
      <c r="H103" s="95">
        <v>60000</v>
      </c>
      <c r="I103" s="186">
        <f t="shared" si="3"/>
        <v>60</v>
      </c>
      <c r="J103" s="190">
        <v>60000</v>
      </c>
      <c r="K103" s="188">
        <f t="shared" si="4"/>
        <v>60</v>
      </c>
      <c r="L103" s="95">
        <v>60000</v>
      </c>
    </row>
    <row r="104" spans="1:12" ht="25.5">
      <c r="A104" s="97">
        <f t="shared" si="5"/>
        <v>93</v>
      </c>
      <c r="B104" s="93" t="s">
        <v>506</v>
      </c>
      <c r="C104" s="94" t="s">
        <v>179</v>
      </c>
      <c r="D104" s="94" t="s">
        <v>161</v>
      </c>
      <c r="E104" s="94" t="s">
        <v>780</v>
      </c>
      <c r="F104" s="94" t="s">
        <v>72</v>
      </c>
      <c r="G104" s="95">
        <v>50000</v>
      </c>
      <c r="H104" s="95">
        <v>50000</v>
      </c>
      <c r="I104" s="186">
        <f t="shared" si="3"/>
        <v>50</v>
      </c>
      <c r="J104" s="190">
        <v>50000</v>
      </c>
      <c r="K104" s="188">
        <f t="shared" si="4"/>
        <v>50</v>
      </c>
      <c r="L104" s="95">
        <v>50000</v>
      </c>
    </row>
    <row r="105" spans="1:12" ht="25.5">
      <c r="A105" s="97">
        <f t="shared" si="5"/>
        <v>94</v>
      </c>
      <c r="B105" s="93" t="s">
        <v>484</v>
      </c>
      <c r="C105" s="94" t="s">
        <v>179</v>
      </c>
      <c r="D105" s="94" t="s">
        <v>161</v>
      </c>
      <c r="E105" s="94" t="s">
        <v>780</v>
      </c>
      <c r="F105" s="94" t="s">
        <v>361</v>
      </c>
      <c r="G105" s="95">
        <v>50000</v>
      </c>
      <c r="H105" s="95">
        <v>50000</v>
      </c>
      <c r="I105" s="186">
        <f t="shared" si="3"/>
        <v>50</v>
      </c>
      <c r="J105" s="190">
        <v>50000</v>
      </c>
      <c r="K105" s="188">
        <f t="shared" si="4"/>
        <v>50</v>
      </c>
      <c r="L105" s="95">
        <v>50000</v>
      </c>
    </row>
    <row r="106" spans="1:12" ht="12.75">
      <c r="A106" s="97">
        <f t="shared" si="5"/>
        <v>95</v>
      </c>
      <c r="B106" s="93" t="s">
        <v>507</v>
      </c>
      <c r="C106" s="94" t="s">
        <v>179</v>
      </c>
      <c r="D106" s="94" t="s">
        <v>161</v>
      </c>
      <c r="E106" s="94" t="s">
        <v>781</v>
      </c>
      <c r="F106" s="94" t="s">
        <v>72</v>
      </c>
      <c r="G106" s="95">
        <v>30000</v>
      </c>
      <c r="H106" s="95">
        <v>30000</v>
      </c>
      <c r="I106" s="186">
        <f t="shared" si="3"/>
        <v>30</v>
      </c>
      <c r="J106" s="190">
        <v>30000</v>
      </c>
      <c r="K106" s="188">
        <f t="shared" si="4"/>
        <v>30</v>
      </c>
      <c r="L106" s="95">
        <v>30000</v>
      </c>
    </row>
    <row r="107" spans="1:12" ht="25.5">
      <c r="A107" s="97">
        <f t="shared" si="5"/>
        <v>96</v>
      </c>
      <c r="B107" s="93" t="s">
        <v>484</v>
      </c>
      <c r="C107" s="94" t="s">
        <v>179</v>
      </c>
      <c r="D107" s="94" t="s">
        <v>161</v>
      </c>
      <c r="E107" s="94" t="s">
        <v>781</v>
      </c>
      <c r="F107" s="94" t="s">
        <v>361</v>
      </c>
      <c r="G107" s="95">
        <v>30000</v>
      </c>
      <c r="H107" s="95">
        <v>30000</v>
      </c>
      <c r="I107" s="186">
        <f t="shared" si="3"/>
        <v>30</v>
      </c>
      <c r="J107" s="190">
        <v>30000</v>
      </c>
      <c r="K107" s="188">
        <f t="shared" si="4"/>
        <v>30</v>
      </c>
      <c r="L107" s="95">
        <v>30000</v>
      </c>
    </row>
    <row r="108" spans="1:12" ht="38.25">
      <c r="A108" s="97">
        <f t="shared" si="5"/>
        <v>97</v>
      </c>
      <c r="B108" s="93" t="s">
        <v>508</v>
      </c>
      <c r="C108" s="94" t="s">
        <v>179</v>
      </c>
      <c r="D108" s="94" t="s">
        <v>161</v>
      </c>
      <c r="E108" s="94" t="s">
        <v>782</v>
      </c>
      <c r="F108" s="94" t="s">
        <v>72</v>
      </c>
      <c r="G108" s="95">
        <v>171490</v>
      </c>
      <c r="H108" s="95">
        <v>171490</v>
      </c>
      <c r="I108" s="186">
        <f t="shared" si="3"/>
        <v>171.49</v>
      </c>
      <c r="J108" s="190">
        <v>171490</v>
      </c>
      <c r="K108" s="188">
        <f t="shared" si="4"/>
        <v>171.49</v>
      </c>
      <c r="L108" s="95">
        <v>171490</v>
      </c>
    </row>
    <row r="109" spans="1:12" ht="25.5">
      <c r="A109" s="97">
        <f t="shared" si="5"/>
        <v>98</v>
      </c>
      <c r="B109" s="93" t="s">
        <v>484</v>
      </c>
      <c r="C109" s="94" t="s">
        <v>179</v>
      </c>
      <c r="D109" s="94" t="s">
        <v>161</v>
      </c>
      <c r="E109" s="94" t="s">
        <v>782</v>
      </c>
      <c r="F109" s="94" t="s">
        <v>361</v>
      </c>
      <c r="G109" s="95">
        <v>171490</v>
      </c>
      <c r="H109" s="95">
        <v>171490</v>
      </c>
      <c r="I109" s="186">
        <f t="shared" si="3"/>
        <v>171.49</v>
      </c>
      <c r="J109" s="190">
        <v>171490</v>
      </c>
      <c r="K109" s="188">
        <f t="shared" si="4"/>
        <v>171.49</v>
      </c>
      <c r="L109" s="95">
        <v>171490</v>
      </c>
    </row>
    <row r="110" spans="1:12" ht="12.75">
      <c r="A110" s="97">
        <f t="shared" si="5"/>
        <v>99</v>
      </c>
      <c r="B110" s="93" t="s">
        <v>509</v>
      </c>
      <c r="C110" s="94" t="s">
        <v>179</v>
      </c>
      <c r="D110" s="94" t="s">
        <v>161</v>
      </c>
      <c r="E110" s="94" t="s">
        <v>783</v>
      </c>
      <c r="F110" s="94" t="s">
        <v>72</v>
      </c>
      <c r="G110" s="95">
        <v>10653900</v>
      </c>
      <c r="H110" s="95">
        <v>10621700</v>
      </c>
      <c r="I110" s="186">
        <f t="shared" si="3"/>
        <v>10653.9</v>
      </c>
      <c r="J110" s="190">
        <v>10653900</v>
      </c>
      <c r="K110" s="188">
        <f t="shared" si="4"/>
        <v>10621.7</v>
      </c>
      <c r="L110" s="95">
        <v>10621700</v>
      </c>
    </row>
    <row r="111" spans="1:12" ht="53.25" customHeight="1">
      <c r="A111" s="97">
        <f t="shared" si="5"/>
        <v>100</v>
      </c>
      <c r="B111" s="93" t="s">
        <v>491</v>
      </c>
      <c r="C111" s="94" t="s">
        <v>179</v>
      </c>
      <c r="D111" s="94" t="s">
        <v>161</v>
      </c>
      <c r="E111" s="94" t="s">
        <v>783</v>
      </c>
      <c r="F111" s="94" t="s">
        <v>362</v>
      </c>
      <c r="G111" s="95">
        <v>9105483</v>
      </c>
      <c r="H111" s="95">
        <v>9105483</v>
      </c>
      <c r="I111" s="186">
        <f t="shared" si="3"/>
        <v>9105.483</v>
      </c>
      <c r="J111" s="190">
        <v>9105483</v>
      </c>
      <c r="K111" s="188">
        <f t="shared" si="4"/>
        <v>9105.483</v>
      </c>
      <c r="L111" s="95">
        <v>9105483</v>
      </c>
    </row>
    <row r="112" spans="1:12" ht="25.5">
      <c r="A112" s="97">
        <f t="shared" si="5"/>
        <v>101</v>
      </c>
      <c r="B112" s="93" t="s">
        <v>484</v>
      </c>
      <c r="C112" s="94" t="s">
        <v>179</v>
      </c>
      <c r="D112" s="94" t="s">
        <v>161</v>
      </c>
      <c r="E112" s="94" t="s">
        <v>783</v>
      </c>
      <c r="F112" s="94" t="s">
        <v>361</v>
      </c>
      <c r="G112" s="95">
        <v>1438417</v>
      </c>
      <c r="H112" s="95">
        <v>1406217</v>
      </c>
      <c r="I112" s="186">
        <f t="shared" si="3"/>
        <v>1438.417</v>
      </c>
      <c r="J112" s="190">
        <v>1438417</v>
      </c>
      <c r="K112" s="188">
        <f t="shared" si="4"/>
        <v>1406.217</v>
      </c>
      <c r="L112" s="95">
        <v>1406217</v>
      </c>
    </row>
    <row r="113" spans="1:12" ht="12.75">
      <c r="A113" s="97">
        <f t="shared" si="5"/>
        <v>102</v>
      </c>
      <c r="B113" s="93" t="s">
        <v>492</v>
      </c>
      <c r="C113" s="94" t="s">
        <v>179</v>
      </c>
      <c r="D113" s="94" t="s">
        <v>161</v>
      </c>
      <c r="E113" s="94" t="s">
        <v>783</v>
      </c>
      <c r="F113" s="94" t="s">
        <v>363</v>
      </c>
      <c r="G113" s="95">
        <v>110000</v>
      </c>
      <c r="H113" s="95">
        <v>110000</v>
      </c>
      <c r="I113" s="186">
        <f t="shared" si="3"/>
        <v>110</v>
      </c>
      <c r="J113" s="190">
        <v>110000</v>
      </c>
      <c r="K113" s="188">
        <f t="shared" si="4"/>
        <v>110</v>
      </c>
      <c r="L113" s="95">
        <v>110000</v>
      </c>
    </row>
    <row r="114" spans="1:12" ht="25.5">
      <c r="A114" s="97">
        <f t="shared" si="5"/>
        <v>103</v>
      </c>
      <c r="B114" s="93" t="s">
        <v>666</v>
      </c>
      <c r="C114" s="94" t="s">
        <v>179</v>
      </c>
      <c r="D114" s="94" t="s">
        <v>282</v>
      </c>
      <c r="E114" s="94" t="s">
        <v>745</v>
      </c>
      <c r="F114" s="94" t="s">
        <v>72</v>
      </c>
      <c r="G114" s="95">
        <v>1523300</v>
      </c>
      <c r="H114" s="95">
        <v>1523330</v>
      </c>
      <c r="I114" s="186">
        <f t="shared" si="3"/>
        <v>1523.3</v>
      </c>
      <c r="J114" s="190">
        <v>1523300</v>
      </c>
      <c r="K114" s="188">
        <f t="shared" si="4"/>
        <v>1523.33</v>
      </c>
      <c r="L114" s="95">
        <v>1523330</v>
      </c>
    </row>
    <row r="115" spans="1:12" ht="38.25">
      <c r="A115" s="97">
        <f t="shared" si="5"/>
        <v>104</v>
      </c>
      <c r="B115" s="93" t="s">
        <v>1183</v>
      </c>
      <c r="C115" s="94" t="s">
        <v>179</v>
      </c>
      <c r="D115" s="94" t="s">
        <v>282</v>
      </c>
      <c r="E115" s="94" t="s">
        <v>768</v>
      </c>
      <c r="F115" s="94" t="s">
        <v>72</v>
      </c>
      <c r="G115" s="95">
        <v>1523300</v>
      </c>
      <c r="H115" s="95">
        <v>1523330</v>
      </c>
      <c r="I115" s="186">
        <f t="shared" si="3"/>
        <v>1523.3</v>
      </c>
      <c r="J115" s="190">
        <v>1523300</v>
      </c>
      <c r="K115" s="188">
        <f t="shared" si="4"/>
        <v>1523.33</v>
      </c>
      <c r="L115" s="95">
        <v>1523330</v>
      </c>
    </row>
    <row r="116" spans="1:12" ht="63.75">
      <c r="A116" s="97">
        <f t="shared" si="5"/>
        <v>105</v>
      </c>
      <c r="B116" s="93" t="s">
        <v>1185</v>
      </c>
      <c r="C116" s="94" t="s">
        <v>179</v>
      </c>
      <c r="D116" s="94" t="s">
        <v>282</v>
      </c>
      <c r="E116" s="94" t="s">
        <v>772</v>
      </c>
      <c r="F116" s="94" t="s">
        <v>72</v>
      </c>
      <c r="G116" s="95">
        <v>1012000</v>
      </c>
      <c r="H116" s="95">
        <v>1012000</v>
      </c>
      <c r="I116" s="186">
        <f t="shared" si="3"/>
        <v>1012</v>
      </c>
      <c r="J116" s="190">
        <v>1012000</v>
      </c>
      <c r="K116" s="188">
        <f t="shared" si="4"/>
        <v>1012</v>
      </c>
      <c r="L116" s="95">
        <v>1012000</v>
      </c>
    </row>
    <row r="117" spans="1:12" ht="25.5">
      <c r="A117" s="97">
        <f t="shared" si="5"/>
        <v>106</v>
      </c>
      <c r="B117" s="93" t="s">
        <v>499</v>
      </c>
      <c r="C117" s="94" t="s">
        <v>179</v>
      </c>
      <c r="D117" s="94" t="s">
        <v>282</v>
      </c>
      <c r="E117" s="94" t="s">
        <v>774</v>
      </c>
      <c r="F117" s="94" t="s">
        <v>72</v>
      </c>
      <c r="G117" s="95">
        <v>1012000</v>
      </c>
      <c r="H117" s="95">
        <v>1012000</v>
      </c>
      <c r="I117" s="186">
        <f t="shared" si="3"/>
        <v>1012</v>
      </c>
      <c r="J117" s="190">
        <v>1012000</v>
      </c>
      <c r="K117" s="188">
        <f t="shared" si="4"/>
        <v>1012</v>
      </c>
      <c r="L117" s="95">
        <v>1012000</v>
      </c>
    </row>
    <row r="118" spans="1:12" ht="25.5">
      <c r="A118" s="97">
        <f t="shared" si="5"/>
        <v>107</v>
      </c>
      <c r="B118" s="93" t="s">
        <v>491</v>
      </c>
      <c r="C118" s="94" t="s">
        <v>179</v>
      </c>
      <c r="D118" s="94" t="s">
        <v>282</v>
      </c>
      <c r="E118" s="94" t="s">
        <v>774</v>
      </c>
      <c r="F118" s="94" t="s">
        <v>362</v>
      </c>
      <c r="G118" s="95">
        <v>1001952</v>
      </c>
      <c r="H118" s="95">
        <v>1001952</v>
      </c>
      <c r="I118" s="186">
        <f t="shared" si="3"/>
        <v>1001.952</v>
      </c>
      <c r="J118" s="190">
        <v>1001952</v>
      </c>
      <c r="K118" s="188">
        <f t="shared" si="4"/>
        <v>1001.952</v>
      </c>
      <c r="L118" s="95">
        <v>1001952</v>
      </c>
    </row>
    <row r="119" spans="1:12" ht="25.5">
      <c r="A119" s="97">
        <f t="shared" si="5"/>
        <v>108</v>
      </c>
      <c r="B119" s="93" t="s">
        <v>484</v>
      </c>
      <c r="C119" s="94" t="s">
        <v>179</v>
      </c>
      <c r="D119" s="94" t="s">
        <v>282</v>
      </c>
      <c r="E119" s="94" t="s">
        <v>774</v>
      </c>
      <c r="F119" s="94" t="s">
        <v>361</v>
      </c>
      <c r="G119" s="95">
        <v>10048</v>
      </c>
      <c r="H119" s="95">
        <v>10048</v>
      </c>
      <c r="I119" s="186">
        <f t="shared" si="3"/>
        <v>10.048</v>
      </c>
      <c r="J119" s="190">
        <v>10048</v>
      </c>
      <c r="K119" s="188">
        <f t="shared" si="4"/>
        <v>10.048</v>
      </c>
      <c r="L119" s="95">
        <v>10048</v>
      </c>
    </row>
    <row r="120" spans="1:12" ht="38.25">
      <c r="A120" s="97">
        <f t="shared" si="5"/>
        <v>109</v>
      </c>
      <c r="B120" s="93" t="s">
        <v>1188</v>
      </c>
      <c r="C120" s="94" t="s">
        <v>179</v>
      </c>
      <c r="D120" s="94" t="s">
        <v>282</v>
      </c>
      <c r="E120" s="94" t="s">
        <v>784</v>
      </c>
      <c r="F120" s="94" t="s">
        <v>72</v>
      </c>
      <c r="G120" s="95">
        <v>200000</v>
      </c>
      <c r="H120" s="95">
        <v>200000</v>
      </c>
      <c r="I120" s="186">
        <f t="shared" si="3"/>
        <v>200</v>
      </c>
      <c r="J120" s="190">
        <v>200000</v>
      </c>
      <c r="K120" s="188">
        <f t="shared" si="4"/>
        <v>200</v>
      </c>
      <c r="L120" s="95">
        <v>200000</v>
      </c>
    </row>
    <row r="121" spans="1:12" ht="89.25">
      <c r="A121" s="97">
        <f t="shared" si="5"/>
        <v>110</v>
      </c>
      <c r="B121" s="93" t="s">
        <v>1213</v>
      </c>
      <c r="C121" s="94" t="s">
        <v>179</v>
      </c>
      <c r="D121" s="94" t="s">
        <v>282</v>
      </c>
      <c r="E121" s="94" t="s">
        <v>785</v>
      </c>
      <c r="F121" s="94" t="s">
        <v>72</v>
      </c>
      <c r="G121" s="95">
        <v>125000</v>
      </c>
      <c r="H121" s="95">
        <v>125000</v>
      </c>
      <c r="I121" s="186">
        <f t="shared" si="3"/>
        <v>125</v>
      </c>
      <c r="J121" s="190">
        <v>125000</v>
      </c>
      <c r="K121" s="188">
        <f t="shared" si="4"/>
        <v>125</v>
      </c>
      <c r="L121" s="95">
        <v>125000</v>
      </c>
    </row>
    <row r="122" spans="1:12" ht="18" customHeight="1">
      <c r="A122" s="97">
        <f t="shared" si="5"/>
        <v>111</v>
      </c>
      <c r="B122" s="93" t="s">
        <v>484</v>
      </c>
      <c r="C122" s="94" t="s">
        <v>179</v>
      </c>
      <c r="D122" s="94" t="s">
        <v>282</v>
      </c>
      <c r="E122" s="94" t="s">
        <v>785</v>
      </c>
      <c r="F122" s="94" t="s">
        <v>361</v>
      </c>
      <c r="G122" s="95">
        <v>125000</v>
      </c>
      <c r="H122" s="95">
        <v>125000</v>
      </c>
      <c r="I122" s="186">
        <f t="shared" si="3"/>
        <v>125</v>
      </c>
      <c r="J122" s="190">
        <v>125000</v>
      </c>
      <c r="K122" s="188">
        <f t="shared" si="4"/>
        <v>125</v>
      </c>
      <c r="L122" s="95">
        <v>125000</v>
      </c>
    </row>
    <row r="123" spans="1:12" ht="89.25">
      <c r="A123" s="97">
        <f t="shared" si="5"/>
        <v>112</v>
      </c>
      <c r="B123" s="93" t="s">
        <v>1214</v>
      </c>
      <c r="C123" s="94" t="s">
        <v>179</v>
      </c>
      <c r="D123" s="94" t="s">
        <v>282</v>
      </c>
      <c r="E123" s="94" t="s">
        <v>786</v>
      </c>
      <c r="F123" s="94" t="s">
        <v>72</v>
      </c>
      <c r="G123" s="95">
        <v>75000</v>
      </c>
      <c r="H123" s="95">
        <v>75000</v>
      </c>
      <c r="I123" s="186">
        <f t="shared" si="3"/>
        <v>75</v>
      </c>
      <c r="J123" s="190">
        <v>75000</v>
      </c>
      <c r="K123" s="188">
        <f t="shared" si="4"/>
        <v>75</v>
      </c>
      <c r="L123" s="95">
        <v>75000</v>
      </c>
    </row>
    <row r="124" spans="1:12" ht="14.25" customHeight="1">
      <c r="A124" s="97">
        <f t="shared" si="5"/>
        <v>113</v>
      </c>
      <c r="B124" s="93" t="s">
        <v>484</v>
      </c>
      <c r="C124" s="94" t="s">
        <v>179</v>
      </c>
      <c r="D124" s="94" t="s">
        <v>282</v>
      </c>
      <c r="E124" s="94" t="s">
        <v>786</v>
      </c>
      <c r="F124" s="94" t="s">
        <v>361</v>
      </c>
      <c r="G124" s="95">
        <v>75000</v>
      </c>
      <c r="H124" s="95">
        <v>75000</v>
      </c>
      <c r="I124" s="186">
        <f t="shared" si="3"/>
        <v>75</v>
      </c>
      <c r="J124" s="190">
        <v>75000</v>
      </c>
      <c r="K124" s="188">
        <f t="shared" si="4"/>
        <v>75</v>
      </c>
      <c r="L124" s="95">
        <v>75000</v>
      </c>
    </row>
    <row r="125" spans="1:12" ht="38.25">
      <c r="A125" s="97">
        <f t="shared" si="5"/>
        <v>114</v>
      </c>
      <c r="B125" s="93" t="s">
        <v>1184</v>
      </c>
      <c r="C125" s="94" t="s">
        <v>179</v>
      </c>
      <c r="D125" s="94" t="s">
        <v>282</v>
      </c>
      <c r="E125" s="94" t="s">
        <v>769</v>
      </c>
      <c r="F125" s="94" t="s">
        <v>72</v>
      </c>
      <c r="G125" s="95">
        <v>311300</v>
      </c>
      <c r="H125" s="95">
        <v>311330</v>
      </c>
      <c r="I125" s="186">
        <f t="shared" si="3"/>
        <v>311.3</v>
      </c>
      <c r="J125" s="190">
        <v>311300</v>
      </c>
      <c r="K125" s="188">
        <f t="shared" si="4"/>
        <v>311.33</v>
      </c>
      <c r="L125" s="95">
        <v>311330</v>
      </c>
    </row>
    <row r="126" spans="1:12" ht="114.75">
      <c r="A126" s="97">
        <f t="shared" si="5"/>
        <v>115</v>
      </c>
      <c r="B126" s="93" t="s">
        <v>1215</v>
      </c>
      <c r="C126" s="94" t="s">
        <v>179</v>
      </c>
      <c r="D126" s="94" t="s">
        <v>282</v>
      </c>
      <c r="E126" s="94" t="s">
        <v>787</v>
      </c>
      <c r="F126" s="94" t="s">
        <v>72</v>
      </c>
      <c r="G126" s="95">
        <v>100300</v>
      </c>
      <c r="H126" s="95">
        <v>100330</v>
      </c>
      <c r="I126" s="186">
        <f t="shared" si="3"/>
        <v>100.3</v>
      </c>
      <c r="J126" s="190">
        <v>100300</v>
      </c>
      <c r="K126" s="188">
        <f t="shared" si="4"/>
        <v>100.33</v>
      </c>
      <c r="L126" s="95">
        <v>100330</v>
      </c>
    </row>
    <row r="127" spans="1:12" ht="18" customHeight="1">
      <c r="A127" s="97">
        <f t="shared" si="5"/>
        <v>116</v>
      </c>
      <c r="B127" s="93" t="s">
        <v>484</v>
      </c>
      <c r="C127" s="94" t="s">
        <v>179</v>
      </c>
      <c r="D127" s="94" t="s">
        <v>282</v>
      </c>
      <c r="E127" s="94" t="s">
        <v>787</v>
      </c>
      <c r="F127" s="94" t="s">
        <v>361</v>
      </c>
      <c r="G127" s="95">
        <v>100300</v>
      </c>
      <c r="H127" s="95">
        <v>100330</v>
      </c>
      <c r="I127" s="186">
        <f t="shared" si="3"/>
        <v>100.3</v>
      </c>
      <c r="J127" s="190">
        <v>100300</v>
      </c>
      <c r="K127" s="188">
        <f t="shared" si="4"/>
        <v>100.33</v>
      </c>
      <c r="L127" s="95">
        <v>100330</v>
      </c>
    </row>
    <row r="128" spans="1:12" ht="63.75">
      <c r="A128" s="97">
        <f t="shared" si="5"/>
        <v>117</v>
      </c>
      <c r="B128" s="93" t="s">
        <v>1216</v>
      </c>
      <c r="C128" s="94" t="s">
        <v>179</v>
      </c>
      <c r="D128" s="94" t="s">
        <v>282</v>
      </c>
      <c r="E128" s="94" t="s">
        <v>788</v>
      </c>
      <c r="F128" s="94" t="s">
        <v>72</v>
      </c>
      <c r="G128" s="95">
        <v>97000</v>
      </c>
      <c r="H128" s="95">
        <v>97000</v>
      </c>
      <c r="I128" s="186">
        <f t="shared" si="3"/>
        <v>97</v>
      </c>
      <c r="J128" s="190">
        <v>97000</v>
      </c>
      <c r="K128" s="188">
        <f t="shared" si="4"/>
        <v>97</v>
      </c>
      <c r="L128" s="95">
        <v>97000</v>
      </c>
    </row>
    <row r="129" spans="1:12" ht="54.75" customHeight="1">
      <c r="A129" s="97">
        <f t="shared" si="5"/>
        <v>118</v>
      </c>
      <c r="B129" s="93" t="s">
        <v>484</v>
      </c>
      <c r="C129" s="94" t="s">
        <v>179</v>
      </c>
      <c r="D129" s="94" t="s">
        <v>282</v>
      </c>
      <c r="E129" s="94" t="s">
        <v>788</v>
      </c>
      <c r="F129" s="94" t="s">
        <v>361</v>
      </c>
      <c r="G129" s="95">
        <v>97000</v>
      </c>
      <c r="H129" s="95">
        <v>97000</v>
      </c>
      <c r="I129" s="186">
        <f t="shared" si="3"/>
        <v>97</v>
      </c>
      <c r="J129" s="190">
        <v>97000</v>
      </c>
      <c r="K129" s="188">
        <f t="shared" si="4"/>
        <v>97</v>
      </c>
      <c r="L129" s="95">
        <v>97000</v>
      </c>
    </row>
    <row r="130" spans="1:12" ht="102">
      <c r="A130" s="97">
        <f t="shared" si="5"/>
        <v>119</v>
      </c>
      <c r="B130" s="93" t="s">
        <v>1217</v>
      </c>
      <c r="C130" s="94" t="s">
        <v>179</v>
      </c>
      <c r="D130" s="94" t="s">
        <v>282</v>
      </c>
      <c r="E130" s="94" t="s">
        <v>789</v>
      </c>
      <c r="F130" s="94" t="s">
        <v>72</v>
      </c>
      <c r="G130" s="95">
        <v>114000</v>
      </c>
      <c r="H130" s="95">
        <v>114000</v>
      </c>
      <c r="I130" s="186">
        <f t="shared" si="3"/>
        <v>114</v>
      </c>
      <c r="J130" s="190">
        <v>114000</v>
      </c>
      <c r="K130" s="188">
        <f t="shared" si="4"/>
        <v>114</v>
      </c>
      <c r="L130" s="95">
        <v>114000</v>
      </c>
    </row>
    <row r="131" spans="1:12" ht="15.75" customHeight="1">
      <c r="A131" s="97">
        <f t="shared" si="5"/>
        <v>120</v>
      </c>
      <c r="B131" s="93" t="s">
        <v>484</v>
      </c>
      <c r="C131" s="94" t="s">
        <v>179</v>
      </c>
      <c r="D131" s="94" t="s">
        <v>282</v>
      </c>
      <c r="E131" s="94" t="s">
        <v>789</v>
      </c>
      <c r="F131" s="94" t="s">
        <v>361</v>
      </c>
      <c r="G131" s="95">
        <v>114000</v>
      </c>
      <c r="H131" s="95">
        <v>114000</v>
      </c>
      <c r="I131" s="186">
        <f t="shared" si="3"/>
        <v>114</v>
      </c>
      <c r="J131" s="190">
        <v>114000</v>
      </c>
      <c r="K131" s="188">
        <f t="shared" si="4"/>
        <v>114</v>
      </c>
      <c r="L131" s="95">
        <v>114000</v>
      </c>
    </row>
    <row r="132" spans="1:12" ht="12.75">
      <c r="A132" s="97">
        <f t="shared" si="5"/>
        <v>121</v>
      </c>
      <c r="B132" s="93" t="s">
        <v>667</v>
      </c>
      <c r="C132" s="94" t="s">
        <v>179</v>
      </c>
      <c r="D132" s="94" t="s">
        <v>162</v>
      </c>
      <c r="E132" s="94" t="s">
        <v>745</v>
      </c>
      <c r="F132" s="94" t="s">
        <v>72</v>
      </c>
      <c r="G132" s="95">
        <v>4302600</v>
      </c>
      <c r="H132" s="95">
        <v>4302600</v>
      </c>
      <c r="I132" s="186">
        <f t="shared" si="3"/>
        <v>4302.6</v>
      </c>
      <c r="J132" s="190">
        <v>4302600</v>
      </c>
      <c r="K132" s="188">
        <f t="shared" si="4"/>
        <v>4302.6</v>
      </c>
      <c r="L132" s="95">
        <v>4302600</v>
      </c>
    </row>
    <row r="133" spans="1:12" ht="12.75">
      <c r="A133" s="97">
        <f t="shared" si="5"/>
        <v>122</v>
      </c>
      <c r="B133" s="93" t="s">
        <v>668</v>
      </c>
      <c r="C133" s="94" t="s">
        <v>179</v>
      </c>
      <c r="D133" s="94" t="s">
        <v>163</v>
      </c>
      <c r="E133" s="94" t="s">
        <v>745</v>
      </c>
      <c r="F133" s="94" t="s">
        <v>72</v>
      </c>
      <c r="G133" s="95">
        <v>2033600</v>
      </c>
      <c r="H133" s="95">
        <v>2033600</v>
      </c>
      <c r="I133" s="186">
        <f t="shared" si="3"/>
        <v>2033.6</v>
      </c>
      <c r="J133" s="190">
        <v>2033600</v>
      </c>
      <c r="K133" s="188">
        <f t="shared" si="4"/>
        <v>2033.6</v>
      </c>
      <c r="L133" s="95">
        <v>2033600</v>
      </c>
    </row>
    <row r="134" spans="1:12" ht="51">
      <c r="A134" s="97">
        <f t="shared" si="5"/>
        <v>123</v>
      </c>
      <c r="B134" s="93" t="s">
        <v>1189</v>
      </c>
      <c r="C134" s="94" t="s">
        <v>179</v>
      </c>
      <c r="D134" s="94" t="s">
        <v>163</v>
      </c>
      <c r="E134" s="94" t="s">
        <v>790</v>
      </c>
      <c r="F134" s="94" t="s">
        <v>72</v>
      </c>
      <c r="G134" s="95">
        <v>1362000</v>
      </c>
      <c r="H134" s="95">
        <v>1362000</v>
      </c>
      <c r="I134" s="186">
        <f aca="true" t="shared" si="6" ref="I134:I188">J134/1000</f>
        <v>1362</v>
      </c>
      <c r="J134" s="190">
        <v>1362000</v>
      </c>
      <c r="K134" s="188">
        <f aca="true" t="shared" si="7" ref="K134:K188">L134/1000</f>
        <v>1362</v>
      </c>
      <c r="L134" s="95">
        <v>1362000</v>
      </c>
    </row>
    <row r="135" spans="1:12" ht="38.25">
      <c r="A135" s="97">
        <f t="shared" si="5"/>
        <v>124</v>
      </c>
      <c r="B135" s="93" t="s">
        <v>510</v>
      </c>
      <c r="C135" s="94" t="s">
        <v>179</v>
      </c>
      <c r="D135" s="94" t="s">
        <v>163</v>
      </c>
      <c r="E135" s="94" t="s">
        <v>791</v>
      </c>
      <c r="F135" s="94" t="s">
        <v>72</v>
      </c>
      <c r="G135" s="95">
        <v>1362000</v>
      </c>
      <c r="H135" s="95">
        <v>1362000</v>
      </c>
      <c r="I135" s="186">
        <f t="shared" si="6"/>
        <v>1362</v>
      </c>
      <c r="J135" s="190">
        <v>1362000</v>
      </c>
      <c r="K135" s="188">
        <f t="shared" si="7"/>
        <v>1362</v>
      </c>
      <c r="L135" s="95">
        <v>1362000</v>
      </c>
    </row>
    <row r="136" spans="1:12" ht="25.5">
      <c r="A136" s="97">
        <f t="shared" si="5"/>
        <v>125</v>
      </c>
      <c r="B136" s="93" t="s">
        <v>511</v>
      </c>
      <c r="C136" s="94" t="s">
        <v>179</v>
      </c>
      <c r="D136" s="94" t="s">
        <v>163</v>
      </c>
      <c r="E136" s="94" t="s">
        <v>792</v>
      </c>
      <c r="F136" s="94" t="s">
        <v>72</v>
      </c>
      <c r="G136" s="95">
        <v>40000</v>
      </c>
      <c r="H136" s="95">
        <v>40000</v>
      </c>
      <c r="I136" s="186">
        <f t="shared" si="6"/>
        <v>40</v>
      </c>
      <c r="J136" s="190">
        <v>40000</v>
      </c>
      <c r="K136" s="188">
        <f t="shared" si="7"/>
        <v>40</v>
      </c>
      <c r="L136" s="95">
        <v>40000</v>
      </c>
    </row>
    <row r="137" spans="1:12" ht="12.75">
      <c r="A137" s="97">
        <f t="shared" si="5"/>
        <v>126</v>
      </c>
      <c r="B137" s="93" t="s">
        <v>755</v>
      </c>
      <c r="C137" s="94" t="s">
        <v>179</v>
      </c>
      <c r="D137" s="94" t="s">
        <v>163</v>
      </c>
      <c r="E137" s="94" t="s">
        <v>792</v>
      </c>
      <c r="F137" s="94" t="s">
        <v>756</v>
      </c>
      <c r="G137" s="95">
        <v>40000</v>
      </c>
      <c r="H137" s="95">
        <v>40000</v>
      </c>
      <c r="I137" s="186">
        <f t="shared" si="6"/>
        <v>40</v>
      </c>
      <c r="J137" s="190">
        <v>40000</v>
      </c>
      <c r="K137" s="188">
        <f t="shared" si="7"/>
        <v>40</v>
      </c>
      <c r="L137" s="95">
        <v>40000</v>
      </c>
    </row>
    <row r="138" spans="1:12" ht="38.25">
      <c r="A138" s="97">
        <f t="shared" si="5"/>
        <v>127</v>
      </c>
      <c r="B138" s="93" t="s">
        <v>513</v>
      </c>
      <c r="C138" s="94" t="s">
        <v>179</v>
      </c>
      <c r="D138" s="94" t="s">
        <v>163</v>
      </c>
      <c r="E138" s="94" t="s">
        <v>793</v>
      </c>
      <c r="F138" s="94" t="s">
        <v>72</v>
      </c>
      <c r="G138" s="95">
        <v>100000</v>
      </c>
      <c r="H138" s="95">
        <v>100000</v>
      </c>
      <c r="I138" s="186">
        <f t="shared" si="6"/>
        <v>100</v>
      </c>
      <c r="J138" s="190">
        <v>100000</v>
      </c>
      <c r="K138" s="188">
        <f t="shared" si="7"/>
        <v>100</v>
      </c>
      <c r="L138" s="95">
        <v>100000</v>
      </c>
    </row>
    <row r="139" spans="1:12" ht="25.5">
      <c r="A139" s="97">
        <f t="shared" si="5"/>
        <v>128</v>
      </c>
      <c r="B139" s="93" t="s">
        <v>484</v>
      </c>
      <c r="C139" s="94" t="s">
        <v>179</v>
      </c>
      <c r="D139" s="94" t="s">
        <v>163</v>
      </c>
      <c r="E139" s="94" t="s">
        <v>793</v>
      </c>
      <c r="F139" s="94" t="s">
        <v>361</v>
      </c>
      <c r="G139" s="95">
        <v>82500</v>
      </c>
      <c r="H139" s="95">
        <v>82500</v>
      </c>
      <c r="I139" s="186">
        <f t="shared" si="6"/>
        <v>82.5</v>
      </c>
      <c r="J139" s="190">
        <v>82500</v>
      </c>
      <c r="K139" s="188">
        <f t="shared" si="7"/>
        <v>82.5</v>
      </c>
      <c r="L139" s="95">
        <v>82500</v>
      </c>
    </row>
    <row r="140" spans="1:12" ht="12.75">
      <c r="A140" s="97">
        <f t="shared" si="5"/>
        <v>129</v>
      </c>
      <c r="B140" s="93" t="s">
        <v>755</v>
      </c>
      <c r="C140" s="94" t="s">
        <v>179</v>
      </c>
      <c r="D140" s="94" t="s">
        <v>163</v>
      </c>
      <c r="E140" s="94" t="s">
        <v>793</v>
      </c>
      <c r="F140" s="94" t="s">
        <v>756</v>
      </c>
      <c r="G140" s="95">
        <v>17500</v>
      </c>
      <c r="H140" s="95">
        <v>17500</v>
      </c>
      <c r="I140" s="186">
        <f t="shared" si="6"/>
        <v>17.5</v>
      </c>
      <c r="J140" s="190">
        <v>17500</v>
      </c>
      <c r="K140" s="188">
        <f t="shared" si="7"/>
        <v>17.5</v>
      </c>
      <c r="L140" s="95">
        <v>17500</v>
      </c>
    </row>
    <row r="141" spans="1:12" ht="38.25">
      <c r="A141" s="97">
        <f t="shared" si="5"/>
        <v>130</v>
      </c>
      <c r="B141" s="93" t="s">
        <v>514</v>
      </c>
      <c r="C141" s="94" t="s">
        <v>179</v>
      </c>
      <c r="D141" s="94" t="s">
        <v>163</v>
      </c>
      <c r="E141" s="94" t="s">
        <v>794</v>
      </c>
      <c r="F141" s="94" t="s">
        <v>72</v>
      </c>
      <c r="G141" s="95">
        <v>400000</v>
      </c>
      <c r="H141" s="95">
        <v>400000</v>
      </c>
      <c r="I141" s="186">
        <f t="shared" si="6"/>
        <v>400</v>
      </c>
      <c r="J141" s="190">
        <v>400000</v>
      </c>
      <c r="K141" s="188">
        <f t="shared" si="7"/>
        <v>400</v>
      </c>
      <c r="L141" s="95">
        <v>400000</v>
      </c>
    </row>
    <row r="142" spans="1:12" ht="51">
      <c r="A142" s="97">
        <f aca="true" t="shared" si="8" ref="A142:A205">1+A141</f>
        <v>131</v>
      </c>
      <c r="B142" s="93" t="s">
        <v>1218</v>
      </c>
      <c r="C142" s="94" t="s">
        <v>179</v>
      </c>
      <c r="D142" s="94" t="s">
        <v>163</v>
      </c>
      <c r="E142" s="94" t="s">
        <v>794</v>
      </c>
      <c r="F142" s="94" t="s">
        <v>357</v>
      </c>
      <c r="G142" s="95">
        <v>400000</v>
      </c>
      <c r="H142" s="95">
        <v>400000</v>
      </c>
      <c r="I142" s="186">
        <f t="shared" si="6"/>
        <v>400</v>
      </c>
      <c r="J142" s="190">
        <v>400000</v>
      </c>
      <c r="K142" s="188">
        <f t="shared" si="7"/>
        <v>400</v>
      </c>
      <c r="L142" s="95">
        <v>400000</v>
      </c>
    </row>
    <row r="143" spans="1:12" ht="38.25">
      <c r="A143" s="97">
        <f t="shared" si="8"/>
        <v>132</v>
      </c>
      <c r="B143" s="93" t="s">
        <v>515</v>
      </c>
      <c r="C143" s="94" t="s">
        <v>179</v>
      </c>
      <c r="D143" s="94" t="s">
        <v>163</v>
      </c>
      <c r="E143" s="94" t="s">
        <v>795</v>
      </c>
      <c r="F143" s="94" t="s">
        <v>72</v>
      </c>
      <c r="G143" s="95">
        <v>300000</v>
      </c>
      <c r="H143" s="95">
        <v>300000</v>
      </c>
      <c r="I143" s="186">
        <f t="shared" si="6"/>
        <v>300</v>
      </c>
      <c r="J143" s="190">
        <v>300000</v>
      </c>
      <c r="K143" s="188">
        <f t="shared" si="7"/>
        <v>300</v>
      </c>
      <c r="L143" s="95">
        <v>300000</v>
      </c>
    </row>
    <row r="144" spans="1:12" ht="51">
      <c r="A144" s="97">
        <f t="shared" si="8"/>
        <v>133</v>
      </c>
      <c r="B144" s="93" t="s">
        <v>1218</v>
      </c>
      <c r="C144" s="94" t="s">
        <v>179</v>
      </c>
      <c r="D144" s="94" t="s">
        <v>163</v>
      </c>
      <c r="E144" s="94" t="s">
        <v>795</v>
      </c>
      <c r="F144" s="94" t="s">
        <v>357</v>
      </c>
      <c r="G144" s="95">
        <v>300000</v>
      </c>
      <c r="H144" s="95">
        <v>300000</v>
      </c>
      <c r="I144" s="186">
        <f t="shared" si="6"/>
        <v>300</v>
      </c>
      <c r="J144" s="190">
        <v>300000</v>
      </c>
      <c r="K144" s="188">
        <f t="shared" si="7"/>
        <v>300</v>
      </c>
      <c r="L144" s="95">
        <v>300000</v>
      </c>
    </row>
    <row r="145" spans="1:12" ht="38.25">
      <c r="A145" s="97">
        <f t="shared" si="8"/>
        <v>134</v>
      </c>
      <c r="B145" s="93" t="s">
        <v>516</v>
      </c>
      <c r="C145" s="94" t="s">
        <v>179</v>
      </c>
      <c r="D145" s="94" t="s">
        <v>163</v>
      </c>
      <c r="E145" s="94" t="s">
        <v>796</v>
      </c>
      <c r="F145" s="94" t="s">
        <v>72</v>
      </c>
      <c r="G145" s="95">
        <v>130000</v>
      </c>
      <c r="H145" s="95">
        <v>130000</v>
      </c>
      <c r="I145" s="186">
        <f t="shared" si="6"/>
        <v>130</v>
      </c>
      <c r="J145" s="190">
        <v>130000</v>
      </c>
      <c r="K145" s="188">
        <f t="shared" si="7"/>
        <v>130</v>
      </c>
      <c r="L145" s="95">
        <v>130000</v>
      </c>
    </row>
    <row r="146" spans="1:12" ht="25.5">
      <c r="A146" s="97">
        <f t="shared" si="8"/>
        <v>135</v>
      </c>
      <c r="B146" s="93" t="s">
        <v>484</v>
      </c>
      <c r="C146" s="94" t="s">
        <v>179</v>
      </c>
      <c r="D146" s="94" t="s">
        <v>163</v>
      </c>
      <c r="E146" s="94" t="s">
        <v>796</v>
      </c>
      <c r="F146" s="94" t="s">
        <v>361</v>
      </c>
      <c r="G146" s="95">
        <v>130000</v>
      </c>
      <c r="H146" s="95">
        <v>130000</v>
      </c>
      <c r="I146" s="186">
        <f t="shared" si="6"/>
        <v>130</v>
      </c>
      <c r="J146" s="190">
        <v>130000</v>
      </c>
      <c r="K146" s="188">
        <f t="shared" si="7"/>
        <v>130</v>
      </c>
      <c r="L146" s="95">
        <v>130000</v>
      </c>
    </row>
    <row r="147" spans="1:12" ht="25.5">
      <c r="A147" s="97">
        <f t="shared" si="8"/>
        <v>136</v>
      </c>
      <c r="B147" s="93" t="s">
        <v>517</v>
      </c>
      <c r="C147" s="94" t="s">
        <v>179</v>
      </c>
      <c r="D147" s="94" t="s">
        <v>163</v>
      </c>
      <c r="E147" s="94" t="s">
        <v>797</v>
      </c>
      <c r="F147" s="94" t="s">
        <v>72</v>
      </c>
      <c r="G147" s="95">
        <v>92000</v>
      </c>
      <c r="H147" s="95">
        <v>92000</v>
      </c>
      <c r="I147" s="186">
        <f t="shared" si="6"/>
        <v>92</v>
      </c>
      <c r="J147" s="190">
        <v>92000</v>
      </c>
      <c r="K147" s="188">
        <f t="shared" si="7"/>
        <v>92</v>
      </c>
      <c r="L147" s="95">
        <v>92000</v>
      </c>
    </row>
    <row r="148" spans="1:12" ht="25.5">
      <c r="A148" s="97">
        <f t="shared" si="8"/>
        <v>137</v>
      </c>
      <c r="B148" s="93" t="s">
        <v>484</v>
      </c>
      <c r="C148" s="94" t="s">
        <v>179</v>
      </c>
      <c r="D148" s="94" t="s">
        <v>163</v>
      </c>
      <c r="E148" s="94" t="s">
        <v>797</v>
      </c>
      <c r="F148" s="94" t="s">
        <v>361</v>
      </c>
      <c r="G148" s="95">
        <v>92000</v>
      </c>
      <c r="H148" s="95">
        <v>92000</v>
      </c>
      <c r="I148" s="186">
        <f t="shared" si="6"/>
        <v>92</v>
      </c>
      <c r="J148" s="190">
        <v>92000</v>
      </c>
      <c r="K148" s="188">
        <f t="shared" si="7"/>
        <v>92</v>
      </c>
      <c r="L148" s="95">
        <v>92000</v>
      </c>
    </row>
    <row r="149" spans="1:12" ht="38.25">
      <c r="A149" s="97">
        <f t="shared" si="8"/>
        <v>138</v>
      </c>
      <c r="B149" s="93" t="s">
        <v>798</v>
      </c>
      <c r="C149" s="94" t="s">
        <v>179</v>
      </c>
      <c r="D149" s="94" t="s">
        <v>163</v>
      </c>
      <c r="E149" s="94" t="s">
        <v>799</v>
      </c>
      <c r="F149" s="94" t="s">
        <v>72</v>
      </c>
      <c r="G149" s="95">
        <v>300000</v>
      </c>
      <c r="H149" s="95">
        <v>300000</v>
      </c>
      <c r="I149" s="186">
        <f t="shared" si="6"/>
        <v>300</v>
      </c>
      <c r="J149" s="190">
        <v>300000</v>
      </c>
      <c r="K149" s="188">
        <f t="shared" si="7"/>
        <v>300</v>
      </c>
      <c r="L149" s="95">
        <v>300000</v>
      </c>
    </row>
    <row r="150" spans="1:12" ht="51">
      <c r="A150" s="97">
        <f t="shared" si="8"/>
        <v>139</v>
      </c>
      <c r="B150" s="93" t="s">
        <v>1218</v>
      </c>
      <c r="C150" s="94" t="s">
        <v>179</v>
      </c>
      <c r="D150" s="94" t="s">
        <v>163</v>
      </c>
      <c r="E150" s="94" t="s">
        <v>799</v>
      </c>
      <c r="F150" s="94" t="s">
        <v>357</v>
      </c>
      <c r="G150" s="95">
        <v>300000</v>
      </c>
      <c r="H150" s="95">
        <v>300000</v>
      </c>
      <c r="I150" s="186">
        <f t="shared" si="6"/>
        <v>300</v>
      </c>
      <c r="J150" s="190">
        <v>300000</v>
      </c>
      <c r="K150" s="188">
        <f t="shared" si="7"/>
        <v>300</v>
      </c>
      <c r="L150" s="95">
        <v>300000</v>
      </c>
    </row>
    <row r="151" spans="1:12" ht="12.75">
      <c r="A151" s="97">
        <f t="shared" si="8"/>
        <v>140</v>
      </c>
      <c r="B151" s="93" t="s">
        <v>369</v>
      </c>
      <c r="C151" s="94" t="s">
        <v>179</v>
      </c>
      <c r="D151" s="94" t="s">
        <v>163</v>
      </c>
      <c r="E151" s="94" t="s">
        <v>746</v>
      </c>
      <c r="F151" s="94" t="s">
        <v>72</v>
      </c>
      <c r="G151" s="95">
        <v>671600</v>
      </c>
      <c r="H151" s="95">
        <v>671600</v>
      </c>
      <c r="I151" s="186">
        <f t="shared" si="6"/>
        <v>671.6</v>
      </c>
      <c r="J151" s="190">
        <v>671600</v>
      </c>
      <c r="K151" s="188">
        <f t="shared" si="7"/>
        <v>671.6</v>
      </c>
      <c r="L151" s="95">
        <v>671600</v>
      </c>
    </row>
    <row r="152" spans="1:12" ht="51">
      <c r="A152" s="97">
        <f t="shared" si="8"/>
        <v>141</v>
      </c>
      <c r="B152" s="93" t="s">
        <v>800</v>
      </c>
      <c r="C152" s="94" t="s">
        <v>179</v>
      </c>
      <c r="D152" s="94" t="s">
        <v>163</v>
      </c>
      <c r="E152" s="94" t="s">
        <v>801</v>
      </c>
      <c r="F152" s="94" t="s">
        <v>72</v>
      </c>
      <c r="G152" s="95">
        <v>671600</v>
      </c>
      <c r="H152" s="95">
        <v>671600</v>
      </c>
      <c r="I152" s="186">
        <f t="shared" si="6"/>
        <v>671.6</v>
      </c>
      <c r="J152" s="190">
        <v>671600</v>
      </c>
      <c r="K152" s="188">
        <f t="shared" si="7"/>
        <v>671.6</v>
      </c>
      <c r="L152" s="95">
        <v>671600</v>
      </c>
    </row>
    <row r="153" spans="1:12" ht="25.5">
      <c r="A153" s="97">
        <f t="shared" si="8"/>
        <v>142</v>
      </c>
      <c r="B153" s="93" t="s">
        <v>484</v>
      </c>
      <c r="C153" s="94" t="s">
        <v>179</v>
      </c>
      <c r="D153" s="94" t="s">
        <v>163</v>
      </c>
      <c r="E153" s="94" t="s">
        <v>801</v>
      </c>
      <c r="F153" s="94" t="s">
        <v>361</v>
      </c>
      <c r="G153" s="95">
        <v>671600</v>
      </c>
      <c r="H153" s="95">
        <v>671600</v>
      </c>
      <c r="I153" s="186">
        <f t="shared" si="6"/>
        <v>671.6</v>
      </c>
      <c r="J153" s="190">
        <v>671600</v>
      </c>
      <c r="K153" s="188">
        <f t="shared" si="7"/>
        <v>671.6</v>
      </c>
      <c r="L153" s="95">
        <v>671600</v>
      </c>
    </row>
    <row r="154" spans="1:12" ht="12.75">
      <c r="A154" s="97">
        <f t="shared" si="8"/>
        <v>143</v>
      </c>
      <c r="B154" s="93" t="s">
        <v>669</v>
      </c>
      <c r="C154" s="94" t="s">
        <v>179</v>
      </c>
      <c r="D154" s="94" t="s">
        <v>601</v>
      </c>
      <c r="E154" s="94" t="s">
        <v>745</v>
      </c>
      <c r="F154" s="94" t="s">
        <v>72</v>
      </c>
      <c r="G154" s="95">
        <v>250000</v>
      </c>
      <c r="H154" s="95">
        <v>250000</v>
      </c>
      <c r="I154" s="186">
        <f t="shared" si="6"/>
        <v>250</v>
      </c>
      <c r="J154" s="190">
        <v>250000</v>
      </c>
      <c r="K154" s="188">
        <f t="shared" si="7"/>
        <v>250</v>
      </c>
      <c r="L154" s="95">
        <v>250000</v>
      </c>
    </row>
    <row r="155" spans="1:12" ht="38.25">
      <c r="A155" s="97">
        <f t="shared" si="8"/>
        <v>144</v>
      </c>
      <c r="B155" s="93" t="s">
        <v>1183</v>
      </c>
      <c r="C155" s="94" t="s">
        <v>179</v>
      </c>
      <c r="D155" s="94" t="s">
        <v>601</v>
      </c>
      <c r="E155" s="94" t="s">
        <v>768</v>
      </c>
      <c r="F155" s="94" t="s">
        <v>72</v>
      </c>
      <c r="G155" s="95">
        <v>250000</v>
      </c>
      <c r="H155" s="95">
        <v>250000</v>
      </c>
      <c r="I155" s="186">
        <f t="shared" si="6"/>
        <v>250</v>
      </c>
      <c r="J155" s="190">
        <v>250000</v>
      </c>
      <c r="K155" s="188">
        <f t="shared" si="7"/>
        <v>250</v>
      </c>
      <c r="L155" s="95">
        <v>250000</v>
      </c>
    </row>
    <row r="156" spans="1:12" ht="63.75">
      <c r="A156" s="97">
        <f t="shared" si="8"/>
        <v>145</v>
      </c>
      <c r="B156" s="93" t="s">
        <v>1185</v>
      </c>
      <c r="C156" s="94" t="s">
        <v>179</v>
      </c>
      <c r="D156" s="94" t="s">
        <v>601</v>
      </c>
      <c r="E156" s="94" t="s">
        <v>772</v>
      </c>
      <c r="F156" s="94" t="s">
        <v>72</v>
      </c>
      <c r="G156" s="95">
        <v>250000</v>
      </c>
      <c r="H156" s="95">
        <v>250000</v>
      </c>
      <c r="I156" s="186">
        <f t="shared" si="6"/>
        <v>250</v>
      </c>
      <c r="J156" s="190">
        <v>250000</v>
      </c>
      <c r="K156" s="188">
        <f t="shared" si="7"/>
        <v>250</v>
      </c>
      <c r="L156" s="95">
        <v>250000</v>
      </c>
    </row>
    <row r="157" spans="1:12" ht="63.75">
      <c r="A157" s="97">
        <f t="shared" si="8"/>
        <v>146</v>
      </c>
      <c r="B157" s="93" t="s">
        <v>504</v>
      </c>
      <c r="C157" s="94" t="s">
        <v>179</v>
      </c>
      <c r="D157" s="94" t="s">
        <v>601</v>
      </c>
      <c r="E157" s="94" t="s">
        <v>802</v>
      </c>
      <c r="F157" s="94" t="s">
        <v>72</v>
      </c>
      <c r="G157" s="95">
        <v>250000</v>
      </c>
      <c r="H157" s="95">
        <v>250000</v>
      </c>
      <c r="I157" s="186">
        <f t="shared" si="6"/>
        <v>250</v>
      </c>
      <c r="J157" s="190">
        <v>250000</v>
      </c>
      <c r="K157" s="188">
        <f t="shared" si="7"/>
        <v>250</v>
      </c>
      <c r="L157" s="95">
        <v>250000</v>
      </c>
    </row>
    <row r="158" spans="1:12" ht="25.5">
      <c r="A158" s="97">
        <f t="shared" si="8"/>
        <v>147</v>
      </c>
      <c r="B158" s="93" t="s">
        <v>491</v>
      </c>
      <c r="C158" s="94" t="s">
        <v>179</v>
      </c>
      <c r="D158" s="94" t="s">
        <v>601</v>
      </c>
      <c r="E158" s="94" t="s">
        <v>802</v>
      </c>
      <c r="F158" s="94" t="s">
        <v>362</v>
      </c>
      <c r="G158" s="95">
        <v>210660</v>
      </c>
      <c r="H158" s="95">
        <v>210660</v>
      </c>
      <c r="I158" s="186">
        <f t="shared" si="6"/>
        <v>210.66</v>
      </c>
      <c r="J158" s="190">
        <v>210660</v>
      </c>
      <c r="K158" s="188">
        <f t="shared" si="7"/>
        <v>210.66</v>
      </c>
      <c r="L158" s="95">
        <v>210660</v>
      </c>
    </row>
    <row r="159" spans="1:12" ht="25.5">
      <c r="A159" s="97">
        <f t="shared" si="8"/>
        <v>148</v>
      </c>
      <c r="B159" s="93" t="s">
        <v>484</v>
      </c>
      <c r="C159" s="94" t="s">
        <v>179</v>
      </c>
      <c r="D159" s="94" t="s">
        <v>601</v>
      </c>
      <c r="E159" s="94" t="s">
        <v>802</v>
      </c>
      <c r="F159" s="94" t="s">
        <v>361</v>
      </c>
      <c r="G159" s="95">
        <v>25000</v>
      </c>
      <c r="H159" s="95">
        <v>25000</v>
      </c>
      <c r="I159" s="186">
        <f t="shared" si="6"/>
        <v>25</v>
      </c>
      <c r="J159" s="190">
        <v>25000</v>
      </c>
      <c r="K159" s="188">
        <f t="shared" si="7"/>
        <v>25</v>
      </c>
      <c r="L159" s="95">
        <v>25000</v>
      </c>
    </row>
    <row r="160" spans="1:12" ht="12.75">
      <c r="A160" s="97">
        <f t="shared" si="8"/>
        <v>149</v>
      </c>
      <c r="B160" s="93" t="s">
        <v>492</v>
      </c>
      <c r="C160" s="94" t="s">
        <v>179</v>
      </c>
      <c r="D160" s="94" t="s">
        <v>601</v>
      </c>
      <c r="E160" s="94" t="s">
        <v>802</v>
      </c>
      <c r="F160" s="94" t="s">
        <v>363</v>
      </c>
      <c r="G160" s="95">
        <v>14340</v>
      </c>
      <c r="H160" s="95">
        <v>14340</v>
      </c>
      <c r="I160" s="186">
        <f t="shared" si="6"/>
        <v>14.34</v>
      </c>
      <c r="J160" s="190">
        <v>14340</v>
      </c>
      <c r="K160" s="188">
        <f t="shared" si="7"/>
        <v>14.34</v>
      </c>
      <c r="L160" s="95">
        <v>14340</v>
      </c>
    </row>
    <row r="161" spans="1:12" ht="12.75">
      <c r="A161" s="97">
        <f t="shared" si="8"/>
        <v>150</v>
      </c>
      <c r="B161" s="93" t="s">
        <v>671</v>
      </c>
      <c r="C161" s="94" t="s">
        <v>179</v>
      </c>
      <c r="D161" s="94" t="s">
        <v>164</v>
      </c>
      <c r="E161" s="94" t="s">
        <v>745</v>
      </c>
      <c r="F161" s="94" t="s">
        <v>72</v>
      </c>
      <c r="G161" s="95">
        <v>2019000</v>
      </c>
      <c r="H161" s="95">
        <v>2019000</v>
      </c>
      <c r="I161" s="186">
        <f t="shared" si="6"/>
        <v>2019</v>
      </c>
      <c r="J161" s="190">
        <v>2019000</v>
      </c>
      <c r="K161" s="188">
        <f t="shared" si="7"/>
        <v>2019</v>
      </c>
      <c r="L161" s="95">
        <v>2019000</v>
      </c>
    </row>
    <row r="162" spans="1:12" ht="51">
      <c r="A162" s="97">
        <f t="shared" si="8"/>
        <v>151</v>
      </c>
      <c r="B162" s="93" t="s">
        <v>1191</v>
      </c>
      <c r="C162" s="94" t="s">
        <v>179</v>
      </c>
      <c r="D162" s="94" t="s">
        <v>164</v>
      </c>
      <c r="E162" s="94" t="s">
        <v>807</v>
      </c>
      <c r="F162" s="94" t="s">
        <v>72</v>
      </c>
      <c r="G162" s="95">
        <v>1914000</v>
      </c>
      <c r="H162" s="95">
        <v>1914000</v>
      </c>
      <c r="I162" s="186">
        <f t="shared" si="6"/>
        <v>1914</v>
      </c>
      <c r="J162" s="190">
        <v>1914000</v>
      </c>
      <c r="K162" s="188">
        <f t="shared" si="7"/>
        <v>1914</v>
      </c>
      <c r="L162" s="95">
        <v>1914000</v>
      </c>
    </row>
    <row r="163" spans="1:12" ht="38.25">
      <c r="A163" s="97">
        <f t="shared" si="8"/>
        <v>152</v>
      </c>
      <c r="B163" s="93" t="s">
        <v>1034</v>
      </c>
      <c r="C163" s="94" t="s">
        <v>179</v>
      </c>
      <c r="D163" s="94" t="s">
        <v>164</v>
      </c>
      <c r="E163" s="94" t="s">
        <v>808</v>
      </c>
      <c r="F163" s="94" t="s">
        <v>72</v>
      </c>
      <c r="G163" s="95">
        <v>390000</v>
      </c>
      <c r="H163" s="95">
        <v>390000</v>
      </c>
      <c r="I163" s="186">
        <f t="shared" si="6"/>
        <v>390</v>
      </c>
      <c r="J163" s="190">
        <v>390000</v>
      </c>
      <c r="K163" s="188">
        <f t="shared" si="7"/>
        <v>390</v>
      </c>
      <c r="L163" s="95">
        <v>390000</v>
      </c>
    </row>
    <row r="164" spans="1:12" ht="38.25">
      <c r="A164" s="97">
        <f t="shared" si="8"/>
        <v>153</v>
      </c>
      <c r="B164" s="93" t="s">
        <v>520</v>
      </c>
      <c r="C164" s="94" t="s">
        <v>179</v>
      </c>
      <c r="D164" s="94" t="s">
        <v>164</v>
      </c>
      <c r="E164" s="94" t="s">
        <v>809</v>
      </c>
      <c r="F164" s="94" t="s">
        <v>72</v>
      </c>
      <c r="G164" s="95">
        <v>390000</v>
      </c>
      <c r="H164" s="95">
        <v>390000</v>
      </c>
      <c r="I164" s="186">
        <f t="shared" si="6"/>
        <v>390</v>
      </c>
      <c r="J164" s="190">
        <v>390000</v>
      </c>
      <c r="K164" s="188">
        <f t="shared" si="7"/>
        <v>390</v>
      </c>
      <c r="L164" s="95">
        <v>390000</v>
      </c>
    </row>
    <row r="165" spans="1:12" ht="25.5">
      <c r="A165" s="97">
        <f t="shared" si="8"/>
        <v>154</v>
      </c>
      <c r="B165" s="93" t="s">
        <v>484</v>
      </c>
      <c r="C165" s="94" t="s">
        <v>179</v>
      </c>
      <c r="D165" s="94" t="s">
        <v>164</v>
      </c>
      <c r="E165" s="94" t="s">
        <v>809</v>
      </c>
      <c r="F165" s="94" t="s">
        <v>361</v>
      </c>
      <c r="G165" s="95">
        <v>390000</v>
      </c>
      <c r="H165" s="95">
        <v>390000</v>
      </c>
      <c r="I165" s="186">
        <f t="shared" si="6"/>
        <v>390</v>
      </c>
      <c r="J165" s="190">
        <v>390000</v>
      </c>
      <c r="K165" s="188">
        <f t="shared" si="7"/>
        <v>390</v>
      </c>
      <c r="L165" s="95">
        <v>390000</v>
      </c>
    </row>
    <row r="166" spans="1:12" ht="25.5">
      <c r="A166" s="97">
        <f t="shared" si="8"/>
        <v>155</v>
      </c>
      <c r="B166" s="93" t="s">
        <v>521</v>
      </c>
      <c r="C166" s="94" t="s">
        <v>179</v>
      </c>
      <c r="D166" s="94" t="s">
        <v>164</v>
      </c>
      <c r="E166" s="94" t="s">
        <v>810</v>
      </c>
      <c r="F166" s="94" t="s">
        <v>72</v>
      </c>
      <c r="G166" s="95">
        <v>1524000</v>
      </c>
      <c r="H166" s="95">
        <v>1524000</v>
      </c>
      <c r="I166" s="186">
        <f t="shared" si="6"/>
        <v>1524</v>
      </c>
      <c r="J166" s="190">
        <v>1524000</v>
      </c>
      <c r="K166" s="188">
        <f t="shared" si="7"/>
        <v>1524</v>
      </c>
      <c r="L166" s="95">
        <v>1524000</v>
      </c>
    </row>
    <row r="167" spans="1:12" ht="63.75">
      <c r="A167" s="97">
        <f t="shared" si="8"/>
        <v>156</v>
      </c>
      <c r="B167" s="93" t="s">
        <v>522</v>
      </c>
      <c r="C167" s="94" t="s">
        <v>179</v>
      </c>
      <c r="D167" s="94" t="s">
        <v>164</v>
      </c>
      <c r="E167" s="94" t="s">
        <v>811</v>
      </c>
      <c r="F167" s="94" t="s">
        <v>72</v>
      </c>
      <c r="G167" s="95">
        <v>250000</v>
      </c>
      <c r="H167" s="95">
        <v>250000</v>
      </c>
      <c r="I167" s="186">
        <f t="shared" si="6"/>
        <v>250</v>
      </c>
      <c r="J167" s="190">
        <v>250000</v>
      </c>
      <c r="K167" s="188">
        <f t="shared" si="7"/>
        <v>250</v>
      </c>
      <c r="L167" s="95">
        <v>250000</v>
      </c>
    </row>
    <row r="168" spans="1:12" ht="51">
      <c r="A168" s="97">
        <f t="shared" si="8"/>
        <v>157</v>
      </c>
      <c r="B168" s="93" t="s">
        <v>1218</v>
      </c>
      <c r="C168" s="94" t="s">
        <v>179</v>
      </c>
      <c r="D168" s="94" t="s">
        <v>164</v>
      </c>
      <c r="E168" s="94" t="s">
        <v>811</v>
      </c>
      <c r="F168" s="94" t="s">
        <v>357</v>
      </c>
      <c r="G168" s="95">
        <v>250000</v>
      </c>
      <c r="H168" s="95">
        <v>250000</v>
      </c>
      <c r="I168" s="186">
        <f t="shared" si="6"/>
        <v>250</v>
      </c>
      <c r="J168" s="190">
        <v>250000</v>
      </c>
      <c r="K168" s="188">
        <f t="shared" si="7"/>
        <v>250</v>
      </c>
      <c r="L168" s="95">
        <v>250000</v>
      </c>
    </row>
    <row r="169" spans="1:12" ht="51">
      <c r="A169" s="97">
        <f t="shared" si="8"/>
        <v>158</v>
      </c>
      <c r="B169" s="93" t="s">
        <v>523</v>
      </c>
      <c r="C169" s="94" t="s">
        <v>179</v>
      </c>
      <c r="D169" s="94" t="s">
        <v>164</v>
      </c>
      <c r="E169" s="94" t="s">
        <v>812</v>
      </c>
      <c r="F169" s="94" t="s">
        <v>72</v>
      </c>
      <c r="G169" s="95">
        <v>300000</v>
      </c>
      <c r="H169" s="95">
        <v>300000</v>
      </c>
      <c r="I169" s="186">
        <f t="shared" si="6"/>
        <v>300</v>
      </c>
      <c r="J169" s="190">
        <v>300000</v>
      </c>
      <c r="K169" s="188">
        <f t="shared" si="7"/>
        <v>300</v>
      </c>
      <c r="L169" s="95">
        <v>300000</v>
      </c>
    </row>
    <row r="170" spans="1:12" ht="51">
      <c r="A170" s="97">
        <f t="shared" si="8"/>
        <v>159</v>
      </c>
      <c r="B170" s="93" t="s">
        <v>1218</v>
      </c>
      <c r="C170" s="94" t="s">
        <v>179</v>
      </c>
      <c r="D170" s="94" t="s">
        <v>164</v>
      </c>
      <c r="E170" s="94" t="s">
        <v>812</v>
      </c>
      <c r="F170" s="94" t="s">
        <v>357</v>
      </c>
      <c r="G170" s="95">
        <v>300000</v>
      </c>
      <c r="H170" s="95">
        <v>300000</v>
      </c>
      <c r="I170" s="186">
        <f t="shared" si="6"/>
        <v>300</v>
      </c>
      <c r="J170" s="190">
        <v>300000</v>
      </c>
      <c r="K170" s="188">
        <f t="shared" si="7"/>
        <v>300</v>
      </c>
      <c r="L170" s="95">
        <v>300000</v>
      </c>
    </row>
    <row r="171" spans="1:12" ht="63.75">
      <c r="A171" s="97">
        <f t="shared" si="8"/>
        <v>160</v>
      </c>
      <c r="B171" s="93" t="s">
        <v>524</v>
      </c>
      <c r="C171" s="94" t="s">
        <v>179</v>
      </c>
      <c r="D171" s="94" t="s">
        <v>164</v>
      </c>
      <c r="E171" s="94" t="s">
        <v>813</v>
      </c>
      <c r="F171" s="94" t="s">
        <v>72</v>
      </c>
      <c r="G171" s="95">
        <v>10000</v>
      </c>
      <c r="H171" s="95">
        <v>10000</v>
      </c>
      <c r="I171" s="186">
        <f t="shared" si="6"/>
        <v>10</v>
      </c>
      <c r="J171" s="190">
        <v>10000</v>
      </c>
      <c r="K171" s="188">
        <f t="shared" si="7"/>
        <v>10</v>
      </c>
      <c r="L171" s="95">
        <v>10000</v>
      </c>
    </row>
    <row r="172" spans="1:12" ht="51">
      <c r="A172" s="97">
        <f t="shared" si="8"/>
        <v>161</v>
      </c>
      <c r="B172" s="93" t="s">
        <v>1218</v>
      </c>
      <c r="C172" s="94" t="s">
        <v>179</v>
      </c>
      <c r="D172" s="94" t="s">
        <v>164</v>
      </c>
      <c r="E172" s="94" t="s">
        <v>813</v>
      </c>
      <c r="F172" s="94" t="s">
        <v>357</v>
      </c>
      <c r="G172" s="95">
        <v>10000</v>
      </c>
      <c r="H172" s="95">
        <v>10000</v>
      </c>
      <c r="I172" s="186">
        <f t="shared" si="6"/>
        <v>10</v>
      </c>
      <c r="J172" s="190">
        <v>10000</v>
      </c>
      <c r="K172" s="188">
        <f t="shared" si="7"/>
        <v>10</v>
      </c>
      <c r="L172" s="95">
        <v>10000</v>
      </c>
    </row>
    <row r="173" spans="1:12" ht="25.5">
      <c r="A173" s="97">
        <f t="shared" si="8"/>
        <v>162</v>
      </c>
      <c r="B173" s="93" t="s">
        <v>526</v>
      </c>
      <c r="C173" s="94" t="s">
        <v>179</v>
      </c>
      <c r="D173" s="94" t="s">
        <v>164</v>
      </c>
      <c r="E173" s="94" t="s">
        <v>814</v>
      </c>
      <c r="F173" s="94" t="s">
        <v>72</v>
      </c>
      <c r="G173" s="95">
        <v>50000</v>
      </c>
      <c r="H173" s="95">
        <v>50000</v>
      </c>
      <c r="I173" s="186">
        <f t="shared" si="6"/>
        <v>50</v>
      </c>
      <c r="J173" s="190">
        <v>50000</v>
      </c>
      <c r="K173" s="188">
        <f t="shared" si="7"/>
        <v>50</v>
      </c>
      <c r="L173" s="95">
        <v>50000</v>
      </c>
    </row>
    <row r="174" spans="1:12" ht="25.5">
      <c r="A174" s="97">
        <f t="shared" si="8"/>
        <v>163</v>
      </c>
      <c r="B174" s="93" t="s">
        <v>484</v>
      </c>
      <c r="C174" s="94" t="s">
        <v>179</v>
      </c>
      <c r="D174" s="94" t="s">
        <v>164</v>
      </c>
      <c r="E174" s="94" t="s">
        <v>814</v>
      </c>
      <c r="F174" s="94" t="s">
        <v>361</v>
      </c>
      <c r="G174" s="95">
        <v>50000</v>
      </c>
      <c r="H174" s="95">
        <v>50000</v>
      </c>
      <c r="I174" s="186">
        <f t="shared" si="6"/>
        <v>50</v>
      </c>
      <c r="J174" s="190">
        <v>50000</v>
      </c>
      <c r="K174" s="188">
        <f t="shared" si="7"/>
        <v>50</v>
      </c>
      <c r="L174" s="95">
        <v>50000</v>
      </c>
    </row>
    <row r="175" spans="1:12" ht="63.75">
      <c r="A175" s="97">
        <f t="shared" si="8"/>
        <v>164</v>
      </c>
      <c r="B175" s="93" t="s">
        <v>622</v>
      </c>
      <c r="C175" s="94" t="s">
        <v>179</v>
      </c>
      <c r="D175" s="94" t="s">
        <v>164</v>
      </c>
      <c r="E175" s="94" t="s">
        <v>815</v>
      </c>
      <c r="F175" s="94" t="s">
        <v>72</v>
      </c>
      <c r="G175" s="95">
        <v>24000</v>
      </c>
      <c r="H175" s="95">
        <v>24000</v>
      </c>
      <c r="I175" s="186">
        <f t="shared" si="6"/>
        <v>24</v>
      </c>
      <c r="J175" s="190">
        <v>24000</v>
      </c>
      <c r="K175" s="188">
        <f t="shared" si="7"/>
        <v>24</v>
      </c>
      <c r="L175" s="95">
        <v>24000</v>
      </c>
    </row>
    <row r="176" spans="1:12" ht="25.5">
      <c r="A176" s="97">
        <f t="shared" si="8"/>
        <v>165</v>
      </c>
      <c r="B176" s="93" t="s">
        <v>484</v>
      </c>
      <c r="C176" s="94" t="s">
        <v>179</v>
      </c>
      <c r="D176" s="94" t="s">
        <v>164</v>
      </c>
      <c r="E176" s="94" t="s">
        <v>815</v>
      </c>
      <c r="F176" s="94" t="s">
        <v>361</v>
      </c>
      <c r="G176" s="95">
        <v>24000</v>
      </c>
      <c r="H176" s="95">
        <v>24000</v>
      </c>
      <c r="I176" s="186">
        <f t="shared" si="6"/>
        <v>24</v>
      </c>
      <c r="J176" s="190">
        <v>24000</v>
      </c>
      <c r="K176" s="188">
        <f t="shared" si="7"/>
        <v>24</v>
      </c>
      <c r="L176" s="95">
        <v>24000</v>
      </c>
    </row>
    <row r="177" spans="1:12" ht="63.75">
      <c r="A177" s="97">
        <f t="shared" si="8"/>
        <v>166</v>
      </c>
      <c r="B177" s="93" t="s">
        <v>816</v>
      </c>
      <c r="C177" s="94" t="s">
        <v>179</v>
      </c>
      <c r="D177" s="94" t="s">
        <v>164</v>
      </c>
      <c r="E177" s="94" t="s">
        <v>817</v>
      </c>
      <c r="F177" s="94" t="s">
        <v>72</v>
      </c>
      <c r="G177" s="95">
        <v>850000</v>
      </c>
      <c r="H177" s="95">
        <v>850000</v>
      </c>
      <c r="I177" s="186">
        <f t="shared" si="6"/>
        <v>850</v>
      </c>
      <c r="J177" s="190">
        <v>850000</v>
      </c>
      <c r="K177" s="188">
        <f t="shared" si="7"/>
        <v>850</v>
      </c>
      <c r="L177" s="95">
        <v>850000</v>
      </c>
    </row>
    <row r="178" spans="1:12" ht="51">
      <c r="A178" s="97">
        <f t="shared" si="8"/>
        <v>167</v>
      </c>
      <c r="B178" s="93" t="s">
        <v>1218</v>
      </c>
      <c r="C178" s="94" t="s">
        <v>179</v>
      </c>
      <c r="D178" s="94" t="s">
        <v>164</v>
      </c>
      <c r="E178" s="94" t="s">
        <v>817</v>
      </c>
      <c r="F178" s="94" t="s">
        <v>357</v>
      </c>
      <c r="G178" s="95">
        <v>850000</v>
      </c>
      <c r="H178" s="95">
        <v>850000</v>
      </c>
      <c r="I178" s="186">
        <f t="shared" si="6"/>
        <v>850</v>
      </c>
      <c r="J178" s="190">
        <v>850000</v>
      </c>
      <c r="K178" s="188">
        <f t="shared" si="7"/>
        <v>850</v>
      </c>
      <c r="L178" s="95">
        <v>850000</v>
      </c>
    </row>
    <row r="179" spans="1:12" ht="38.25">
      <c r="A179" s="97">
        <f t="shared" si="8"/>
        <v>168</v>
      </c>
      <c r="B179" s="93" t="s">
        <v>525</v>
      </c>
      <c r="C179" s="94" t="s">
        <v>179</v>
      </c>
      <c r="D179" s="94" t="s">
        <v>164</v>
      </c>
      <c r="E179" s="94" t="s">
        <v>818</v>
      </c>
      <c r="F179" s="94" t="s">
        <v>72</v>
      </c>
      <c r="G179" s="95">
        <v>40000</v>
      </c>
      <c r="H179" s="95">
        <v>40000</v>
      </c>
      <c r="I179" s="186">
        <f t="shared" si="6"/>
        <v>40</v>
      </c>
      <c r="J179" s="190">
        <v>40000</v>
      </c>
      <c r="K179" s="188">
        <f t="shared" si="7"/>
        <v>40</v>
      </c>
      <c r="L179" s="95">
        <v>40000</v>
      </c>
    </row>
    <row r="180" spans="1:12" ht="25.5">
      <c r="A180" s="97">
        <f t="shared" si="8"/>
        <v>169</v>
      </c>
      <c r="B180" s="93" t="s">
        <v>484</v>
      </c>
      <c r="C180" s="94" t="s">
        <v>179</v>
      </c>
      <c r="D180" s="94" t="s">
        <v>164</v>
      </c>
      <c r="E180" s="94" t="s">
        <v>818</v>
      </c>
      <c r="F180" s="94" t="s">
        <v>361</v>
      </c>
      <c r="G180" s="95">
        <v>40000</v>
      </c>
      <c r="H180" s="95">
        <v>40000</v>
      </c>
      <c r="I180" s="186">
        <f t="shared" si="6"/>
        <v>40</v>
      </c>
      <c r="J180" s="190">
        <v>40000</v>
      </c>
      <c r="K180" s="188">
        <f t="shared" si="7"/>
        <v>40</v>
      </c>
      <c r="L180" s="95">
        <v>40000</v>
      </c>
    </row>
    <row r="181" spans="1:12" ht="51">
      <c r="A181" s="97">
        <f t="shared" si="8"/>
        <v>170</v>
      </c>
      <c r="B181" s="93" t="s">
        <v>1189</v>
      </c>
      <c r="C181" s="94" t="s">
        <v>179</v>
      </c>
      <c r="D181" s="94" t="s">
        <v>164</v>
      </c>
      <c r="E181" s="94" t="s">
        <v>790</v>
      </c>
      <c r="F181" s="94" t="s">
        <v>72</v>
      </c>
      <c r="G181" s="95">
        <v>105000</v>
      </c>
      <c r="H181" s="95">
        <v>105000</v>
      </c>
      <c r="I181" s="186">
        <f t="shared" si="6"/>
        <v>105</v>
      </c>
      <c r="J181" s="190">
        <v>105000</v>
      </c>
      <c r="K181" s="188">
        <f t="shared" si="7"/>
        <v>105</v>
      </c>
      <c r="L181" s="95">
        <v>105000</v>
      </c>
    </row>
    <row r="182" spans="1:12" ht="63.75">
      <c r="A182" s="97">
        <f t="shared" si="8"/>
        <v>171</v>
      </c>
      <c r="B182" s="93" t="s">
        <v>1192</v>
      </c>
      <c r="C182" s="94" t="s">
        <v>179</v>
      </c>
      <c r="D182" s="94" t="s">
        <v>164</v>
      </c>
      <c r="E182" s="94" t="s">
        <v>819</v>
      </c>
      <c r="F182" s="94" t="s">
        <v>72</v>
      </c>
      <c r="G182" s="95">
        <v>105000</v>
      </c>
      <c r="H182" s="95">
        <v>105000</v>
      </c>
      <c r="I182" s="186">
        <f t="shared" si="6"/>
        <v>105</v>
      </c>
      <c r="J182" s="190">
        <v>105000</v>
      </c>
      <c r="K182" s="188">
        <f t="shared" si="7"/>
        <v>105</v>
      </c>
      <c r="L182" s="95">
        <v>105000</v>
      </c>
    </row>
    <row r="183" spans="1:12" ht="25.5">
      <c r="A183" s="97">
        <f t="shared" si="8"/>
        <v>172</v>
      </c>
      <c r="B183" s="93" t="s">
        <v>527</v>
      </c>
      <c r="C183" s="94" t="s">
        <v>179</v>
      </c>
      <c r="D183" s="94" t="s">
        <v>164</v>
      </c>
      <c r="E183" s="94" t="s">
        <v>820</v>
      </c>
      <c r="F183" s="94" t="s">
        <v>72</v>
      </c>
      <c r="G183" s="95">
        <v>5000</v>
      </c>
      <c r="H183" s="95">
        <v>5000</v>
      </c>
      <c r="I183" s="186">
        <f t="shared" si="6"/>
        <v>5</v>
      </c>
      <c r="J183" s="190">
        <v>5000</v>
      </c>
      <c r="K183" s="188">
        <f t="shared" si="7"/>
        <v>5</v>
      </c>
      <c r="L183" s="95">
        <v>5000</v>
      </c>
    </row>
    <row r="184" spans="1:12" ht="25.5">
      <c r="A184" s="97">
        <f t="shared" si="8"/>
        <v>173</v>
      </c>
      <c r="B184" s="93" t="s">
        <v>484</v>
      </c>
      <c r="C184" s="94" t="s">
        <v>179</v>
      </c>
      <c r="D184" s="94" t="s">
        <v>164</v>
      </c>
      <c r="E184" s="94" t="s">
        <v>820</v>
      </c>
      <c r="F184" s="94" t="s">
        <v>361</v>
      </c>
      <c r="G184" s="95">
        <v>5000</v>
      </c>
      <c r="H184" s="95">
        <v>5000</v>
      </c>
      <c r="I184" s="186">
        <f t="shared" si="6"/>
        <v>5</v>
      </c>
      <c r="J184" s="190">
        <v>5000</v>
      </c>
      <c r="K184" s="188">
        <f t="shared" si="7"/>
        <v>5</v>
      </c>
      <c r="L184" s="95">
        <v>5000</v>
      </c>
    </row>
    <row r="185" spans="1:12" ht="25.5">
      <c r="A185" s="97">
        <f t="shared" si="8"/>
        <v>174</v>
      </c>
      <c r="B185" s="93" t="s">
        <v>528</v>
      </c>
      <c r="C185" s="94" t="s">
        <v>179</v>
      </c>
      <c r="D185" s="94" t="s">
        <v>164</v>
      </c>
      <c r="E185" s="94" t="s">
        <v>821</v>
      </c>
      <c r="F185" s="94" t="s">
        <v>72</v>
      </c>
      <c r="G185" s="95">
        <v>50000</v>
      </c>
      <c r="H185" s="95">
        <v>50000</v>
      </c>
      <c r="I185" s="186">
        <f t="shared" si="6"/>
        <v>50</v>
      </c>
      <c r="J185" s="190">
        <v>50000</v>
      </c>
      <c r="K185" s="188">
        <f t="shared" si="7"/>
        <v>50</v>
      </c>
      <c r="L185" s="95">
        <v>50000</v>
      </c>
    </row>
    <row r="186" spans="1:12" ht="25.5">
      <c r="A186" s="97">
        <f t="shared" si="8"/>
        <v>175</v>
      </c>
      <c r="B186" s="93" t="s">
        <v>484</v>
      </c>
      <c r="C186" s="94" t="s">
        <v>179</v>
      </c>
      <c r="D186" s="94" t="s">
        <v>164</v>
      </c>
      <c r="E186" s="94" t="s">
        <v>821</v>
      </c>
      <c r="F186" s="94" t="s">
        <v>361</v>
      </c>
      <c r="G186" s="95">
        <v>50000</v>
      </c>
      <c r="H186" s="95">
        <v>50000</v>
      </c>
      <c r="I186" s="186">
        <f t="shared" si="6"/>
        <v>50</v>
      </c>
      <c r="J186" s="190">
        <v>50000</v>
      </c>
      <c r="K186" s="188">
        <f t="shared" si="7"/>
        <v>50</v>
      </c>
      <c r="L186" s="95">
        <v>50000</v>
      </c>
    </row>
    <row r="187" spans="1:12" ht="25.5">
      <c r="A187" s="97">
        <f t="shared" si="8"/>
        <v>176</v>
      </c>
      <c r="B187" s="93" t="s">
        <v>1035</v>
      </c>
      <c r="C187" s="94" t="s">
        <v>179</v>
      </c>
      <c r="D187" s="94" t="s">
        <v>164</v>
      </c>
      <c r="E187" s="94" t="s">
        <v>999</v>
      </c>
      <c r="F187" s="94" t="s">
        <v>72</v>
      </c>
      <c r="G187" s="95">
        <v>50000</v>
      </c>
      <c r="H187" s="95">
        <v>50000</v>
      </c>
      <c r="I187" s="186">
        <f t="shared" si="6"/>
        <v>50</v>
      </c>
      <c r="J187" s="190">
        <v>50000</v>
      </c>
      <c r="K187" s="188">
        <f t="shared" si="7"/>
        <v>50</v>
      </c>
      <c r="L187" s="95">
        <v>50000</v>
      </c>
    </row>
    <row r="188" spans="1:12" ht="25.5">
      <c r="A188" s="97">
        <f t="shared" si="8"/>
        <v>177</v>
      </c>
      <c r="B188" s="93" t="s">
        <v>484</v>
      </c>
      <c r="C188" s="94" t="s">
        <v>179</v>
      </c>
      <c r="D188" s="94" t="s">
        <v>164</v>
      </c>
      <c r="E188" s="94" t="s">
        <v>999</v>
      </c>
      <c r="F188" s="94" t="s">
        <v>361</v>
      </c>
      <c r="G188" s="95">
        <v>50000</v>
      </c>
      <c r="H188" s="95">
        <v>50000</v>
      </c>
      <c r="I188" s="186">
        <f t="shared" si="6"/>
        <v>50</v>
      </c>
      <c r="J188" s="190">
        <v>50000</v>
      </c>
      <c r="K188" s="188">
        <f t="shared" si="7"/>
        <v>50</v>
      </c>
      <c r="L188" s="95">
        <v>50000</v>
      </c>
    </row>
    <row r="189" spans="1:12" ht="12.75">
      <c r="A189" s="97">
        <f t="shared" si="8"/>
        <v>178</v>
      </c>
      <c r="B189" s="93" t="s">
        <v>672</v>
      </c>
      <c r="C189" s="94" t="s">
        <v>179</v>
      </c>
      <c r="D189" s="94" t="s">
        <v>165</v>
      </c>
      <c r="E189" s="94" t="s">
        <v>745</v>
      </c>
      <c r="F189" s="94" t="s">
        <v>72</v>
      </c>
      <c r="G189" s="95">
        <v>21000</v>
      </c>
      <c r="H189" s="95">
        <v>21000</v>
      </c>
      <c r="I189" s="186">
        <f aca="true" t="shared" si="9" ref="I189:I229">J189/1000</f>
        <v>21</v>
      </c>
      <c r="J189" s="190">
        <v>21000</v>
      </c>
      <c r="K189" s="188">
        <f aca="true" t="shared" si="10" ref="K189:K229">L189/1000</f>
        <v>21</v>
      </c>
      <c r="L189" s="95">
        <v>21000</v>
      </c>
    </row>
    <row r="190" spans="1:12" ht="25.5">
      <c r="A190" s="97">
        <f t="shared" si="8"/>
        <v>179</v>
      </c>
      <c r="B190" s="93" t="s">
        <v>675</v>
      </c>
      <c r="C190" s="94" t="s">
        <v>179</v>
      </c>
      <c r="D190" s="94" t="s">
        <v>283</v>
      </c>
      <c r="E190" s="94" t="s">
        <v>745</v>
      </c>
      <c r="F190" s="94" t="s">
        <v>72</v>
      </c>
      <c r="G190" s="95">
        <v>21000</v>
      </c>
      <c r="H190" s="95">
        <v>21000</v>
      </c>
      <c r="I190" s="186">
        <f t="shared" si="9"/>
        <v>21</v>
      </c>
      <c r="J190" s="190">
        <v>21000</v>
      </c>
      <c r="K190" s="188">
        <f t="shared" si="10"/>
        <v>21</v>
      </c>
      <c r="L190" s="95">
        <v>21000</v>
      </c>
    </row>
    <row r="191" spans="1:12" ht="51">
      <c r="A191" s="97">
        <f t="shared" si="8"/>
        <v>180</v>
      </c>
      <c r="B191" s="93" t="s">
        <v>1189</v>
      </c>
      <c r="C191" s="94" t="s">
        <v>179</v>
      </c>
      <c r="D191" s="94" t="s">
        <v>283</v>
      </c>
      <c r="E191" s="94" t="s">
        <v>790</v>
      </c>
      <c r="F191" s="94" t="s">
        <v>72</v>
      </c>
      <c r="G191" s="95">
        <v>21000</v>
      </c>
      <c r="H191" s="95">
        <v>21000</v>
      </c>
      <c r="I191" s="186">
        <f t="shared" si="9"/>
        <v>21</v>
      </c>
      <c r="J191" s="190">
        <v>21000</v>
      </c>
      <c r="K191" s="188">
        <f t="shared" si="10"/>
        <v>21</v>
      </c>
      <c r="L191" s="95">
        <v>21000</v>
      </c>
    </row>
    <row r="192" spans="1:12" ht="63.75">
      <c r="A192" s="97">
        <f t="shared" si="8"/>
        <v>181</v>
      </c>
      <c r="B192" s="93" t="s">
        <v>529</v>
      </c>
      <c r="C192" s="94" t="s">
        <v>179</v>
      </c>
      <c r="D192" s="94" t="s">
        <v>283</v>
      </c>
      <c r="E192" s="94" t="s">
        <v>826</v>
      </c>
      <c r="F192" s="94" t="s">
        <v>72</v>
      </c>
      <c r="G192" s="95">
        <v>21000</v>
      </c>
      <c r="H192" s="95">
        <v>21000</v>
      </c>
      <c r="I192" s="186">
        <f t="shared" si="9"/>
        <v>21</v>
      </c>
      <c r="J192" s="190">
        <v>21000</v>
      </c>
      <c r="K192" s="188">
        <f t="shared" si="10"/>
        <v>21</v>
      </c>
      <c r="L192" s="95">
        <v>21000</v>
      </c>
    </row>
    <row r="193" spans="1:12" ht="76.5">
      <c r="A193" s="97">
        <f t="shared" si="8"/>
        <v>182</v>
      </c>
      <c r="B193" s="93" t="s">
        <v>827</v>
      </c>
      <c r="C193" s="94" t="s">
        <v>179</v>
      </c>
      <c r="D193" s="94" t="s">
        <v>283</v>
      </c>
      <c r="E193" s="94" t="s">
        <v>828</v>
      </c>
      <c r="F193" s="94" t="s">
        <v>72</v>
      </c>
      <c r="G193" s="95">
        <v>21000</v>
      </c>
      <c r="H193" s="95">
        <v>21000</v>
      </c>
      <c r="I193" s="186">
        <f t="shared" si="9"/>
        <v>21</v>
      </c>
      <c r="J193" s="190">
        <v>21000</v>
      </c>
      <c r="K193" s="188">
        <f t="shared" si="10"/>
        <v>21</v>
      </c>
      <c r="L193" s="95">
        <v>21000</v>
      </c>
    </row>
    <row r="194" spans="1:12" ht="51">
      <c r="A194" s="97">
        <f t="shared" si="8"/>
        <v>183</v>
      </c>
      <c r="B194" s="93" t="s">
        <v>1218</v>
      </c>
      <c r="C194" s="94" t="s">
        <v>179</v>
      </c>
      <c r="D194" s="94" t="s">
        <v>283</v>
      </c>
      <c r="E194" s="94" t="s">
        <v>828</v>
      </c>
      <c r="F194" s="94" t="s">
        <v>357</v>
      </c>
      <c r="G194" s="95">
        <v>21000</v>
      </c>
      <c r="H194" s="95">
        <v>21000</v>
      </c>
      <c r="I194" s="186">
        <f t="shared" si="9"/>
        <v>21</v>
      </c>
      <c r="J194" s="190">
        <v>21000</v>
      </c>
      <c r="K194" s="188">
        <f t="shared" si="10"/>
        <v>21</v>
      </c>
      <c r="L194" s="95">
        <v>21000</v>
      </c>
    </row>
    <row r="195" spans="1:12" ht="12.75">
      <c r="A195" s="97">
        <f t="shared" si="8"/>
        <v>184</v>
      </c>
      <c r="B195" s="93" t="s">
        <v>1193</v>
      </c>
      <c r="C195" s="94" t="s">
        <v>179</v>
      </c>
      <c r="D195" s="94" t="s">
        <v>1194</v>
      </c>
      <c r="E195" s="94" t="s">
        <v>745</v>
      </c>
      <c r="F195" s="94" t="s">
        <v>72</v>
      </c>
      <c r="G195" s="95">
        <v>2083350</v>
      </c>
      <c r="H195" s="95">
        <v>2083350</v>
      </c>
      <c r="I195" s="186">
        <f t="shared" si="9"/>
        <v>2083.35</v>
      </c>
      <c r="J195" s="190">
        <v>2083350</v>
      </c>
      <c r="K195" s="188">
        <f t="shared" si="10"/>
        <v>2083.35</v>
      </c>
      <c r="L195" s="95">
        <v>2083350</v>
      </c>
    </row>
    <row r="196" spans="1:12" ht="12.75">
      <c r="A196" s="97">
        <f t="shared" si="8"/>
        <v>185</v>
      </c>
      <c r="B196" s="93" t="s">
        <v>1195</v>
      </c>
      <c r="C196" s="94" t="s">
        <v>179</v>
      </c>
      <c r="D196" s="94" t="s">
        <v>1196</v>
      </c>
      <c r="E196" s="94" t="s">
        <v>745</v>
      </c>
      <c r="F196" s="94" t="s">
        <v>72</v>
      </c>
      <c r="G196" s="95">
        <v>2083350</v>
      </c>
      <c r="H196" s="95">
        <v>2083350</v>
      </c>
      <c r="I196" s="186">
        <f t="shared" si="9"/>
        <v>2083.35</v>
      </c>
      <c r="J196" s="190">
        <v>2083350</v>
      </c>
      <c r="K196" s="188">
        <f t="shared" si="10"/>
        <v>2083.35</v>
      </c>
      <c r="L196" s="95">
        <v>2083350</v>
      </c>
    </row>
    <row r="197" spans="1:12" ht="51">
      <c r="A197" s="97">
        <f t="shared" si="8"/>
        <v>186</v>
      </c>
      <c r="B197" s="93" t="s">
        <v>1189</v>
      </c>
      <c r="C197" s="94" t="s">
        <v>179</v>
      </c>
      <c r="D197" s="94" t="s">
        <v>1196</v>
      </c>
      <c r="E197" s="94" t="s">
        <v>790</v>
      </c>
      <c r="F197" s="94" t="s">
        <v>72</v>
      </c>
      <c r="G197" s="95">
        <v>2083350</v>
      </c>
      <c r="H197" s="95">
        <v>2083350</v>
      </c>
      <c r="I197" s="186">
        <f t="shared" si="9"/>
        <v>2083.35</v>
      </c>
      <c r="J197" s="190">
        <v>2083350</v>
      </c>
      <c r="K197" s="188">
        <f t="shared" si="10"/>
        <v>2083.35</v>
      </c>
      <c r="L197" s="95">
        <v>2083350</v>
      </c>
    </row>
    <row r="198" spans="1:12" ht="12.75">
      <c r="A198" s="97">
        <f t="shared" si="8"/>
        <v>187</v>
      </c>
      <c r="B198" s="93" t="s">
        <v>1197</v>
      </c>
      <c r="C198" s="94" t="s">
        <v>179</v>
      </c>
      <c r="D198" s="94" t="s">
        <v>1196</v>
      </c>
      <c r="E198" s="94" t="s">
        <v>1198</v>
      </c>
      <c r="F198" s="94" t="s">
        <v>72</v>
      </c>
      <c r="G198" s="95">
        <v>2083350</v>
      </c>
      <c r="H198" s="95">
        <v>2083350</v>
      </c>
      <c r="I198" s="186">
        <f t="shared" si="9"/>
        <v>2083.35</v>
      </c>
      <c r="J198" s="190">
        <v>2083350</v>
      </c>
      <c r="K198" s="188">
        <f t="shared" si="10"/>
        <v>2083.35</v>
      </c>
      <c r="L198" s="95">
        <v>2083350</v>
      </c>
    </row>
    <row r="199" spans="1:12" ht="25.5">
      <c r="A199" s="97">
        <f t="shared" si="8"/>
        <v>188</v>
      </c>
      <c r="B199" s="93" t="s">
        <v>1230</v>
      </c>
      <c r="C199" s="94" t="s">
        <v>179</v>
      </c>
      <c r="D199" s="94" t="s">
        <v>1196</v>
      </c>
      <c r="E199" s="94" t="s">
        <v>1231</v>
      </c>
      <c r="F199" s="94" t="s">
        <v>72</v>
      </c>
      <c r="G199" s="95">
        <v>300000</v>
      </c>
      <c r="H199" s="95">
        <v>300000</v>
      </c>
      <c r="I199" s="186">
        <f t="shared" si="9"/>
        <v>300</v>
      </c>
      <c r="J199" s="190">
        <v>300000</v>
      </c>
      <c r="K199" s="188">
        <f t="shared" si="10"/>
        <v>300</v>
      </c>
      <c r="L199" s="95">
        <v>300000</v>
      </c>
    </row>
    <row r="200" spans="1:12" ht="25.5">
      <c r="A200" s="97">
        <f t="shared" si="8"/>
        <v>189</v>
      </c>
      <c r="B200" s="93" t="s">
        <v>484</v>
      </c>
      <c r="C200" s="94" t="s">
        <v>179</v>
      </c>
      <c r="D200" s="94" t="s">
        <v>1196</v>
      </c>
      <c r="E200" s="94" t="s">
        <v>1231</v>
      </c>
      <c r="F200" s="94" t="s">
        <v>361</v>
      </c>
      <c r="G200" s="95">
        <v>300000</v>
      </c>
      <c r="H200" s="95">
        <v>300000</v>
      </c>
      <c r="I200" s="186">
        <f t="shared" si="9"/>
        <v>300</v>
      </c>
      <c r="J200" s="190">
        <v>300000</v>
      </c>
      <c r="K200" s="188">
        <f t="shared" si="10"/>
        <v>300</v>
      </c>
      <c r="L200" s="95">
        <v>300000</v>
      </c>
    </row>
    <row r="201" spans="1:12" ht="25.5">
      <c r="A201" s="97">
        <f t="shared" si="8"/>
        <v>190</v>
      </c>
      <c r="B201" s="93" t="s">
        <v>1232</v>
      </c>
      <c r="C201" s="94" t="s">
        <v>179</v>
      </c>
      <c r="D201" s="94" t="s">
        <v>1196</v>
      </c>
      <c r="E201" s="94" t="s">
        <v>1233</v>
      </c>
      <c r="F201" s="94" t="s">
        <v>72</v>
      </c>
      <c r="G201" s="95">
        <v>200000</v>
      </c>
      <c r="H201" s="95">
        <v>200000</v>
      </c>
      <c r="I201" s="186">
        <f t="shared" si="9"/>
        <v>200</v>
      </c>
      <c r="J201" s="190">
        <v>200000</v>
      </c>
      <c r="K201" s="188">
        <f t="shared" si="10"/>
        <v>200</v>
      </c>
      <c r="L201" s="95">
        <v>200000</v>
      </c>
    </row>
    <row r="202" spans="1:12" ht="25.5">
      <c r="A202" s="97">
        <f t="shared" si="8"/>
        <v>191</v>
      </c>
      <c r="B202" s="93" t="s">
        <v>484</v>
      </c>
      <c r="C202" s="94" t="s">
        <v>179</v>
      </c>
      <c r="D202" s="94" t="s">
        <v>1196</v>
      </c>
      <c r="E202" s="94" t="s">
        <v>1233</v>
      </c>
      <c r="F202" s="94" t="s">
        <v>361</v>
      </c>
      <c r="G202" s="95">
        <v>200000</v>
      </c>
      <c r="H202" s="95">
        <v>200000</v>
      </c>
      <c r="I202" s="186">
        <f t="shared" si="9"/>
        <v>200</v>
      </c>
      <c r="J202" s="190">
        <v>200000</v>
      </c>
      <c r="K202" s="188">
        <f t="shared" si="10"/>
        <v>200</v>
      </c>
      <c r="L202" s="95">
        <v>200000</v>
      </c>
    </row>
    <row r="203" spans="1:12" ht="38.25">
      <c r="A203" s="97">
        <f t="shared" si="8"/>
        <v>192</v>
      </c>
      <c r="B203" s="93" t="s">
        <v>1234</v>
      </c>
      <c r="C203" s="94" t="s">
        <v>179</v>
      </c>
      <c r="D203" s="94" t="s">
        <v>1196</v>
      </c>
      <c r="E203" s="94" t="s">
        <v>1235</v>
      </c>
      <c r="F203" s="94" t="s">
        <v>72</v>
      </c>
      <c r="G203" s="95">
        <v>1583350</v>
      </c>
      <c r="H203" s="95">
        <v>1583350</v>
      </c>
      <c r="I203" s="186">
        <f t="shared" si="9"/>
        <v>1583.35</v>
      </c>
      <c r="J203" s="190">
        <v>1583350</v>
      </c>
      <c r="K203" s="188">
        <f t="shared" si="10"/>
        <v>1583.35</v>
      </c>
      <c r="L203" s="95">
        <v>1583350</v>
      </c>
    </row>
    <row r="204" spans="1:12" ht="25.5">
      <c r="A204" s="97">
        <f t="shared" si="8"/>
        <v>193</v>
      </c>
      <c r="B204" s="93" t="s">
        <v>484</v>
      </c>
      <c r="C204" s="94" t="s">
        <v>179</v>
      </c>
      <c r="D204" s="94" t="s">
        <v>1196</v>
      </c>
      <c r="E204" s="94" t="s">
        <v>1235</v>
      </c>
      <c r="F204" s="94" t="s">
        <v>361</v>
      </c>
      <c r="G204" s="95">
        <v>1583350</v>
      </c>
      <c r="H204" s="95">
        <v>1583350</v>
      </c>
      <c r="I204" s="186">
        <f t="shared" si="9"/>
        <v>1583.35</v>
      </c>
      <c r="J204" s="190">
        <v>1583350</v>
      </c>
      <c r="K204" s="188">
        <f t="shared" si="10"/>
        <v>1583.35</v>
      </c>
      <c r="L204" s="95">
        <v>1583350</v>
      </c>
    </row>
    <row r="205" spans="1:12" ht="12.75">
      <c r="A205" s="97">
        <f t="shared" si="8"/>
        <v>194</v>
      </c>
      <c r="B205" s="93" t="s">
        <v>678</v>
      </c>
      <c r="C205" s="94" t="s">
        <v>179</v>
      </c>
      <c r="D205" s="94" t="s">
        <v>173</v>
      </c>
      <c r="E205" s="94" t="s">
        <v>745</v>
      </c>
      <c r="F205" s="94" t="s">
        <v>72</v>
      </c>
      <c r="G205" s="95">
        <v>90997642</v>
      </c>
      <c r="H205" s="95">
        <v>90997642</v>
      </c>
      <c r="I205" s="186">
        <f t="shared" si="9"/>
        <v>90997.642</v>
      </c>
      <c r="J205" s="190">
        <v>90997642</v>
      </c>
      <c r="K205" s="188">
        <f t="shared" si="10"/>
        <v>90997.642</v>
      </c>
      <c r="L205" s="95">
        <v>90997642</v>
      </c>
    </row>
    <row r="206" spans="1:12" ht="12.75">
      <c r="A206" s="97">
        <f aca="true" t="shared" si="11" ref="A206:A269">1+A205</f>
        <v>195</v>
      </c>
      <c r="B206" s="93" t="s">
        <v>679</v>
      </c>
      <c r="C206" s="94" t="s">
        <v>179</v>
      </c>
      <c r="D206" s="94" t="s">
        <v>174</v>
      </c>
      <c r="E206" s="94" t="s">
        <v>745</v>
      </c>
      <c r="F206" s="94" t="s">
        <v>72</v>
      </c>
      <c r="G206" s="95">
        <v>4917432</v>
      </c>
      <c r="H206" s="95">
        <v>4917432</v>
      </c>
      <c r="I206" s="186">
        <f t="shared" si="9"/>
        <v>4917.432</v>
      </c>
      <c r="J206" s="190">
        <v>4917432</v>
      </c>
      <c r="K206" s="188">
        <f t="shared" si="10"/>
        <v>4917.432</v>
      </c>
      <c r="L206" s="95">
        <v>4917432</v>
      </c>
    </row>
    <row r="207" spans="1:12" ht="12.75">
      <c r="A207" s="97">
        <f t="shared" si="11"/>
        <v>196</v>
      </c>
      <c r="B207" s="93" t="s">
        <v>369</v>
      </c>
      <c r="C207" s="94" t="s">
        <v>179</v>
      </c>
      <c r="D207" s="94" t="s">
        <v>174</v>
      </c>
      <c r="E207" s="94" t="s">
        <v>746</v>
      </c>
      <c r="F207" s="94" t="s">
        <v>72</v>
      </c>
      <c r="G207" s="95">
        <v>4917432</v>
      </c>
      <c r="H207" s="95">
        <v>4917432</v>
      </c>
      <c r="I207" s="186">
        <f t="shared" si="9"/>
        <v>4917.432</v>
      </c>
      <c r="J207" s="190">
        <v>4917432</v>
      </c>
      <c r="K207" s="188">
        <f t="shared" si="10"/>
        <v>4917.432</v>
      </c>
      <c r="L207" s="95">
        <v>4917432</v>
      </c>
    </row>
    <row r="208" spans="1:12" ht="12.75">
      <c r="A208" s="97">
        <f t="shared" si="11"/>
        <v>197</v>
      </c>
      <c r="B208" s="93" t="s">
        <v>530</v>
      </c>
      <c r="C208" s="94" t="s">
        <v>179</v>
      </c>
      <c r="D208" s="94" t="s">
        <v>174</v>
      </c>
      <c r="E208" s="94" t="s">
        <v>829</v>
      </c>
      <c r="F208" s="94" t="s">
        <v>72</v>
      </c>
      <c r="G208" s="95">
        <v>4917432</v>
      </c>
      <c r="H208" s="95">
        <v>4917432</v>
      </c>
      <c r="I208" s="186">
        <f t="shared" si="9"/>
        <v>4917.432</v>
      </c>
      <c r="J208" s="190">
        <v>4917432</v>
      </c>
      <c r="K208" s="188">
        <f t="shared" si="10"/>
        <v>4917.432</v>
      </c>
      <c r="L208" s="95">
        <v>4917432</v>
      </c>
    </row>
    <row r="209" spans="1:12" ht="25.5">
      <c r="A209" s="97">
        <f t="shared" si="11"/>
        <v>198</v>
      </c>
      <c r="B209" s="93" t="s">
        <v>531</v>
      </c>
      <c r="C209" s="94" t="s">
        <v>179</v>
      </c>
      <c r="D209" s="94" t="s">
        <v>174</v>
      </c>
      <c r="E209" s="94" t="s">
        <v>829</v>
      </c>
      <c r="F209" s="94" t="s">
        <v>365</v>
      </c>
      <c r="G209" s="95">
        <v>4917432</v>
      </c>
      <c r="H209" s="95">
        <v>4917432</v>
      </c>
      <c r="I209" s="186">
        <f t="shared" si="9"/>
        <v>4917.432</v>
      </c>
      <c r="J209" s="190">
        <v>4917432</v>
      </c>
      <c r="K209" s="188">
        <f t="shared" si="10"/>
        <v>4917.432</v>
      </c>
      <c r="L209" s="95">
        <v>4917432</v>
      </c>
    </row>
    <row r="210" spans="1:12" ht="12.75">
      <c r="A210" s="97">
        <f t="shared" si="11"/>
        <v>199</v>
      </c>
      <c r="B210" s="93" t="s">
        <v>680</v>
      </c>
      <c r="C210" s="94" t="s">
        <v>179</v>
      </c>
      <c r="D210" s="94" t="s">
        <v>175</v>
      </c>
      <c r="E210" s="94" t="s">
        <v>745</v>
      </c>
      <c r="F210" s="94" t="s">
        <v>72</v>
      </c>
      <c r="G210" s="95">
        <v>79064327</v>
      </c>
      <c r="H210" s="95">
        <v>79064327</v>
      </c>
      <c r="I210" s="186">
        <f t="shared" si="9"/>
        <v>79064.327</v>
      </c>
      <c r="J210" s="190">
        <v>79064327</v>
      </c>
      <c r="K210" s="188">
        <f t="shared" si="10"/>
        <v>79064.327</v>
      </c>
      <c r="L210" s="95">
        <v>79064327</v>
      </c>
    </row>
    <row r="211" spans="1:12" ht="51">
      <c r="A211" s="97">
        <f t="shared" si="11"/>
        <v>200</v>
      </c>
      <c r="B211" s="93" t="s">
        <v>1189</v>
      </c>
      <c r="C211" s="94" t="s">
        <v>179</v>
      </c>
      <c r="D211" s="94" t="s">
        <v>175</v>
      </c>
      <c r="E211" s="94" t="s">
        <v>790</v>
      </c>
      <c r="F211" s="94" t="s">
        <v>72</v>
      </c>
      <c r="G211" s="95">
        <v>900000</v>
      </c>
      <c r="H211" s="95">
        <v>900000</v>
      </c>
      <c r="I211" s="186">
        <f t="shared" si="9"/>
        <v>900</v>
      </c>
      <c r="J211" s="190">
        <v>900000</v>
      </c>
      <c r="K211" s="188">
        <f t="shared" si="10"/>
        <v>900</v>
      </c>
      <c r="L211" s="95">
        <v>900000</v>
      </c>
    </row>
    <row r="212" spans="1:12" ht="63.75">
      <c r="A212" s="97">
        <f t="shared" si="11"/>
        <v>201</v>
      </c>
      <c r="B212" s="93" t="s">
        <v>529</v>
      </c>
      <c r="C212" s="94" t="s">
        <v>179</v>
      </c>
      <c r="D212" s="94" t="s">
        <v>175</v>
      </c>
      <c r="E212" s="94" t="s">
        <v>826</v>
      </c>
      <c r="F212" s="94" t="s">
        <v>72</v>
      </c>
      <c r="G212" s="95">
        <v>900000</v>
      </c>
      <c r="H212" s="95">
        <v>900000</v>
      </c>
      <c r="I212" s="186">
        <f t="shared" si="9"/>
        <v>900</v>
      </c>
      <c r="J212" s="190">
        <v>900000</v>
      </c>
      <c r="K212" s="188">
        <f t="shared" si="10"/>
        <v>900</v>
      </c>
      <c r="L212" s="95">
        <v>900000</v>
      </c>
    </row>
    <row r="213" spans="1:12" ht="51">
      <c r="A213" s="97">
        <f t="shared" si="11"/>
        <v>202</v>
      </c>
      <c r="B213" s="93" t="s">
        <v>1239</v>
      </c>
      <c r="C213" s="94" t="s">
        <v>179</v>
      </c>
      <c r="D213" s="94" t="s">
        <v>175</v>
      </c>
      <c r="E213" s="94" t="s">
        <v>1240</v>
      </c>
      <c r="F213" s="94" t="s">
        <v>72</v>
      </c>
      <c r="G213" s="95">
        <v>900000</v>
      </c>
      <c r="H213" s="95">
        <v>900000</v>
      </c>
      <c r="I213" s="186">
        <f t="shared" si="9"/>
        <v>900</v>
      </c>
      <c r="J213" s="190">
        <v>900000</v>
      </c>
      <c r="K213" s="188">
        <f t="shared" si="10"/>
        <v>900</v>
      </c>
      <c r="L213" s="95">
        <v>900000</v>
      </c>
    </row>
    <row r="214" spans="1:12" ht="25.5">
      <c r="A214" s="97">
        <f t="shared" si="11"/>
        <v>203</v>
      </c>
      <c r="B214" s="93" t="s">
        <v>532</v>
      </c>
      <c r="C214" s="94" t="s">
        <v>179</v>
      </c>
      <c r="D214" s="94" t="s">
        <v>175</v>
      </c>
      <c r="E214" s="94" t="s">
        <v>1240</v>
      </c>
      <c r="F214" s="94" t="s">
        <v>366</v>
      </c>
      <c r="G214" s="95">
        <v>900000</v>
      </c>
      <c r="H214" s="95">
        <v>900000</v>
      </c>
      <c r="I214" s="186">
        <f t="shared" si="9"/>
        <v>900</v>
      </c>
      <c r="J214" s="190">
        <v>900000</v>
      </c>
      <c r="K214" s="188">
        <f t="shared" si="10"/>
        <v>900</v>
      </c>
      <c r="L214" s="95">
        <v>900000</v>
      </c>
    </row>
    <row r="215" spans="1:12" ht="51">
      <c r="A215" s="97">
        <f t="shared" si="11"/>
        <v>204</v>
      </c>
      <c r="B215" s="93" t="s">
        <v>1199</v>
      </c>
      <c r="C215" s="94" t="s">
        <v>179</v>
      </c>
      <c r="D215" s="94" t="s">
        <v>175</v>
      </c>
      <c r="E215" s="94" t="s">
        <v>830</v>
      </c>
      <c r="F215" s="94" t="s">
        <v>72</v>
      </c>
      <c r="G215" s="95">
        <v>77868117</v>
      </c>
      <c r="H215" s="95">
        <v>77868117</v>
      </c>
      <c r="I215" s="186">
        <f t="shared" si="9"/>
        <v>77868.117</v>
      </c>
      <c r="J215" s="190">
        <v>77868117</v>
      </c>
      <c r="K215" s="188">
        <f t="shared" si="10"/>
        <v>77868.117</v>
      </c>
      <c r="L215" s="95">
        <v>77868117</v>
      </c>
    </row>
    <row r="216" spans="1:12" ht="38.25">
      <c r="A216" s="97">
        <f t="shared" si="11"/>
        <v>205</v>
      </c>
      <c r="B216" s="93" t="s">
        <v>533</v>
      </c>
      <c r="C216" s="94" t="s">
        <v>179</v>
      </c>
      <c r="D216" s="94" t="s">
        <v>175</v>
      </c>
      <c r="E216" s="94" t="s">
        <v>831</v>
      </c>
      <c r="F216" s="94" t="s">
        <v>72</v>
      </c>
      <c r="G216" s="95">
        <v>200000</v>
      </c>
      <c r="H216" s="95">
        <v>200000</v>
      </c>
      <c r="I216" s="186">
        <f t="shared" si="9"/>
        <v>200</v>
      </c>
      <c r="J216" s="190">
        <v>200000</v>
      </c>
      <c r="K216" s="188">
        <f t="shared" si="10"/>
        <v>200</v>
      </c>
      <c r="L216" s="95">
        <v>200000</v>
      </c>
    </row>
    <row r="217" spans="1:12" ht="12.75">
      <c r="A217" s="97">
        <f t="shared" si="11"/>
        <v>206</v>
      </c>
      <c r="B217" s="93" t="s">
        <v>512</v>
      </c>
      <c r="C217" s="94" t="s">
        <v>179</v>
      </c>
      <c r="D217" s="94" t="s">
        <v>175</v>
      </c>
      <c r="E217" s="94" t="s">
        <v>831</v>
      </c>
      <c r="F217" s="94" t="s">
        <v>356</v>
      </c>
      <c r="G217" s="95">
        <v>200000</v>
      </c>
      <c r="H217" s="95">
        <v>200000</v>
      </c>
      <c r="I217" s="186">
        <f t="shared" si="9"/>
        <v>200</v>
      </c>
      <c r="J217" s="190">
        <v>200000</v>
      </c>
      <c r="K217" s="188">
        <f t="shared" si="10"/>
        <v>200</v>
      </c>
      <c r="L217" s="95">
        <v>200000</v>
      </c>
    </row>
    <row r="218" spans="1:12" ht="25.5">
      <c r="A218" s="97">
        <f t="shared" si="11"/>
        <v>207</v>
      </c>
      <c r="B218" s="93" t="s">
        <v>534</v>
      </c>
      <c r="C218" s="94" t="s">
        <v>179</v>
      </c>
      <c r="D218" s="94" t="s">
        <v>175</v>
      </c>
      <c r="E218" s="94" t="s">
        <v>832</v>
      </c>
      <c r="F218" s="94" t="s">
        <v>72</v>
      </c>
      <c r="G218" s="95">
        <v>100000</v>
      </c>
      <c r="H218" s="95">
        <v>100000</v>
      </c>
      <c r="I218" s="186">
        <f t="shared" si="9"/>
        <v>100</v>
      </c>
      <c r="J218" s="190">
        <v>100000</v>
      </c>
      <c r="K218" s="188">
        <f t="shared" si="10"/>
        <v>100</v>
      </c>
      <c r="L218" s="95">
        <v>100000</v>
      </c>
    </row>
    <row r="219" spans="1:12" ht="25.5">
      <c r="A219" s="97">
        <f t="shared" si="11"/>
        <v>208</v>
      </c>
      <c r="B219" s="93" t="s">
        <v>484</v>
      </c>
      <c r="C219" s="94" t="s">
        <v>179</v>
      </c>
      <c r="D219" s="94" t="s">
        <v>175</v>
      </c>
      <c r="E219" s="94" t="s">
        <v>832</v>
      </c>
      <c r="F219" s="94" t="s">
        <v>361</v>
      </c>
      <c r="G219" s="95">
        <v>100000</v>
      </c>
      <c r="H219" s="95">
        <v>100000</v>
      </c>
      <c r="I219" s="186">
        <f t="shared" si="9"/>
        <v>100</v>
      </c>
      <c r="J219" s="190">
        <v>100000</v>
      </c>
      <c r="K219" s="188">
        <f t="shared" si="10"/>
        <v>100</v>
      </c>
      <c r="L219" s="95">
        <v>100000</v>
      </c>
    </row>
    <row r="220" spans="1:12" ht="25.5">
      <c r="A220" s="97">
        <f t="shared" si="11"/>
        <v>209</v>
      </c>
      <c r="B220" s="93" t="s">
        <v>535</v>
      </c>
      <c r="C220" s="94" t="s">
        <v>179</v>
      </c>
      <c r="D220" s="94" t="s">
        <v>175</v>
      </c>
      <c r="E220" s="94" t="s">
        <v>833</v>
      </c>
      <c r="F220" s="94" t="s">
        <v>72</v>
      </c>
      <c r="G220" s="95">
        <v>380000</v>
      </c>
      <c r="H220" s="95">
        <v>380000</v>
      </c>
      <c r="I220" s="186">
        <f t="shared" si="9"/>
        <v>380</v>
      </c>
      <c r="J220" s="190">
        <v>380000</v>
      </c>
      <c r="K220" s="188">
        <f t="shared" si="10"/>
        <v>380</v>
      </c>
      <c r="L220" s="95">
        <v>380000</v>
      </c>
    </row>
    <row r="221" spans="1:12" ht="38.25">
      <c r="A221" s="97">
        <f t="shared" si="11"/>
        <v>210</v>
      </c>
      <c r="B221" s="93" t="s">
        <v>623</v>
      </c>
      <c r="C221" s="94" t="s">
        <v>179</v>
      </c>
      <c r="D221" s="94" t="s">
        <v>175</v>
      </c>
      <c r="E221" s="94" t="s">
        <v>833</v>
      </c>
      <c r="F221" s="94" t="s">
        <v>616</v>
      </c>
      <c r="G221" s="95">
        <v>380000</v>
      </c>
      <c r="H221" s="95">
        <v>380000</v>
      </c>
      <c r="I221" s="186">
        <f t="shared" si="9"/>
        <v>380</v>
      </c>
      <c r="J221" s="190">
        <v>380000</v>
      </c>
      <c r="K221" s="188">
        <f t="shared" si="10"/>
        <v>380</v>
      </c>
      <c r="L221" s="95">
        <v>380000</v>
      </c>
    </row>
    <row r="222" spans="1:12" ht="89.25">
      <c r="A222" s="97">
        <f t="shared" si="11"/>
        <v>211</v>
      </c>
      <c r="B222" s="93" t="s">
        <v>834</v>
      </c>
      <c r="C222" s="94" t="s">
        <v>179</v>
      </c>
      <c r="D222" s="94" t="s">
        <v>175</v>
      </c>
      <c r="E222" s="94" t="s">
        <v>835</v>
      </c>
      <c r="F222" s="94" t="s">
        <v>72</v>
      </c>
      <c r="G222" s="95">
        <v>110000</v>
      </c>
      <c r="H222" s="95">
        <v>110000</v>
      </c>
      <c r="I222" s="186">
        <f t="shared" si="9"/>
        <v>110</v>
      </c>
      <c r="J222" s="190">
        <v>110000</v>
      </c>
      <c r="K222" s="188">
        <f t="shared" si="10"/>
        <v>110</v>
      </c>
      <c r="L222" s="95">
        <v>110000</v>
      </c>
    </row>
    <row r="223" spans="1:12" ht="25.5">
      <c r="A223" s="97">
        <f t="shared" si="11"/>
        <v>212</v>
      </c>
      <c r="B223" s="93" t="s">
        <v>484</v>
      </c>
      <c r="C223" s="94" t="s">
        <v>179</v>
      </c>
      <c r="D223" s="94" t="s">
        <v>175</v>
      </c>
      <c r="E223" s="94" t="s">
        <v>835</v>
      </c>
      <c r="F223" s="94" t="s">
        <v>361</v>
      </c>
      <c r="G223" s="95">
        <v>110000</v>
      </c>
      <c r="H223" s="95">
        <v>110000</v>
      </c>
      <c r="I223" s="186">
        <f t="shared" si="9"/>
        <v>110</v>
      </c>
      <c r="J223" s="190">
        <v>110000</v>
      </c>
      <c r="K223" s="188">
        <f t="shared" si="10"/>
        <v>110</v>
      </c>
      <c r="L223" s="95">
        <v>110000</v>
      </c>
    </row>
    <row r="224" spans="1:12" ht="25.5">
      <c r="A224" s="97">
        <f t="shared" si="11"/>
        <v>213</v>
      </c>
      <c r="B224" s="93" t="s">
        <v>536</v>
      </c>
      <c r="C224" s="94" t="s">
        <v>179</v>
      </c>
      <c r="D224" s="94" t="s">
        <v>175</v>
      </c>
      <c r="E224" s="94" t="s">
        <v>836</v>
      </c>
      <c r="F224" s="94" t="s">
        <v>72</v>
      </c>
      <c r="G224" s="95">
        <v>10000</v>
      </c>
      <c r="H224" s="95">
        <v>10000</v>
      </c>
      <c r="I224" s="186">
        <f t="shared" si="9"/>
        <v>10</v>
      </c>
      <c r="J224" s="190">
        <v>10000</v>
      </c>
      <c r="K224" s="188">
        <f t="shared" si="10"/>
        <v>10</v>
      </c>
      <c r="L224" s="95">
        <v>10000</v>
      </c>
    </row>
    <row r="225" spans="1:12" ht="25.5">
      <c r="A225" s="97">
        <f t="shared" si="11"/>
        <v>214</v>
      </c>
      <c r="B225" s="93" t="s">
        <v>484</v>
      </c>
      <c r="C225" s="94" t="s">
        <v>179</v>
      </c>
      <c r="D225" s="94" t="s">
        <v>175</v>
      </c>
      <c r="E225" s="94" t="s">
        <v>836</v>
      </c>
      <c r="F225" s="94" t="s">
        <v>361</v>
      </c>
      <c r="G225" s="95">
        <v>10000</v>
      </c>
      <c r="H225" s="95">
        <v>10000</v>
      </c>
      <c r="I225" s="186">
        <f t="shared" si="9"/>
        <v>10</v>
      </c>
      <c r="J225" s="190">
        <v>10000</v>
      </c>
      <c r="K225" s="188">
        <f t="shared" si="10"/>
        <v>10</v>
      </c>
      <c r="L225" s="95">
        <v>10000</v>
      </c>
    </row>
    <row r="226" spans="1:12" ht="140.25">
      <c r="A226" s="97">
        <f t="shared" si="11"/>
        <v>215</v>
      </c>
      <c r="B226" s="93" t="s">
        <v>837</v>
      </c>
      <c r="C226" s="94" t="s">
        <v>179</v>
      </c>
      <c r="D226" s="94" t="s">
        <v>175</v>
      </c>
      <c r="E226" s="94" t="s">
        <v>838</v>
      </c>
      <c r="F226" s="94" t="s">
        <v>72</v>
      </c>
      <c r="G226" s="95">
        <v>7435117</v>
      </c>
      <c r="H226" s="95">
        <v>7435117</v>
      </c>
      <c r="I226" s="186">
        <f t="shared" si="9"/>
        <v>7435.117</v>
      </c>
      <c r="J226" s="190">
        <v>7435117</v>
      </c>
      <c r="K226" s="188">
        <f t="shared" si="10"/>
        <v>7435.117</v>
      </c>
      <c r="L226" s="95">
        <v>7435117</v>
      </c>
    </row>
    <row r="227" spans="1:12" ht="25.5">
      <c r="A227" s="97">
        <f t="shared" si="11"/>
        <v>216</v>
      </c>
      <c r="B227" s="93" t="s">
        <v>484</v>
      </c>
      <c r="C227" s="94" t="s">
        <v>179</v>
      </c>
      <c r="D227" s="94" t="s">
        <v>175</v>
      </c>
      <c r="E227" s="94" t="s">
        <v>838</v>
      </c>
      <c r="F227" s="94" t="s">
        <v>361</v>
      </c>
      <c r="G227" s="95">
        <v>110117</v>
      </c>
      <c r="H227" s="95">
        <v>110117</v>
      </c>
      <c r="I227" s="186">
        <f t="shared" si="9"/>
        <v>110.117</v>
      </c>
      <c r="J227" s="190">
        <v>110117</v>
      </c>
      <c r="K227" s="188">
        <f t="shared" si="10"/>
        <v>110.117</v>
      </c>
      <c r="L227" s="95">
        <v>110117</v>
      </c>
    </row>
    <row r="228" spans="1:12" ht="25.5">
      <c r="A228" s="97">
        <f t="shared" si="11"/>
        <v>217</v>
      </c>
      <c r="B228" s="93" t="s">
        <v>531</v>
      </c>
      <c r="C228" s="94" t="s">
        <v>179</v>
      </c>
      <c r="D228" s="94" t="s">
        <v>175</v>
      </c>
      <c r="E228" s="94" t="s">
        <v>838</v>
      </c>
      <c r="F228" s="94" t="s">
        <v>365</v>
      </c>
      <c r="G228" s="95">
        <v>7325000</v>
      </c>
      <c r="H228" s="95">
        <v>7325000</v>
      </c>
      <c r="I228" s="186">
        <f t="shared" si="9"/>
        <v>7325</v>
      </c>
      <c r="J228" s="190">
        <v>7325000</v>
      </c>
      <c r="K228" s="188">
        <f t="shared" si="10"/>
        <v>7325</v>
      </c>
      <c r="L228" s="95">
        <v>7325000</v>
      </c>
    </row>
    <row r="229" spans="1:12" ht="114.75">
      <c r="A229" s="97">
        <f t="shared" si="11"/>
        <v>218</v>
      </c>
      <c r="B229" s="93" t="s">
        <v>839</v>
      </c>
      <c r="C229" s="94" t="s">
        <v>179</v>
      </c>
      <c r="D229" s="94" t="s">
        <v>175</v>
      </c>
      <c r="E229" s="94" t="s">
        <v>840</v>
      </c>
      <c r="F229" s="94" t="s">
        <v>72</v>
      </c>
      <c r="G229" s="95">
        <v>63056000</v>
      </c>
      <c r="H229" s="95">
        <v>63056000</v>
      </c>
      <c r="I229" s="186">
        <f t="shared" si="9"/>
        <v>63056</v>
      </c>
      <c r="J229" s="190">
        <v>63056000</v>
      </c>
      <c r="K229" s="188">
        <f t="shared" si="10"/>
        <v>63056</v>
      </c>
      <c r="L229" s="95">
        <v>63056000</v>
      </c>
    </row>
    <row r="230" spans="1:12" ht="25.5">
      <c r="A230" s="97">
        <f t="shared" si="11"/>
        <v>219</v>
      </c>
      <c r="B230" s="93" t="s">
        <v>484</v>
      </c>
      <c r="C230" s="94" t="s">
        <v>179</v>
      </c>
      <c r="D230" s="94" t="s">
        <v>175</v>
      </c>
      <c r="E230" s="94" t="s">
        <v>840</v>
      </c>
      <c r="F230" s="94" t="s">
        <v>361</v>
      </c>
      <c r="G230" s="95">
        <v>790000</v>
      </c>
      <c r="H230" s="95">
        <v>790000</v>
      </c>
      <c r="I230" s="186">
        <f aca="true" t="shared" si="12" ref="I230:I293">J230/1000</f>
        <v>790</v>
      </c>
      <c r="J230" s="190">
        <v>790000</v>
      </c>
      <c r="K230" s="188">
        <f aca="true" t="shared" si="13" ref="K230:K293">L230/1000</f>
        <v>790</v>
      </c>
      <c r="L230" s="95">
        <v>790000</v>
      </c>
    </row>
    <row r="231" spans="1:12" ht="25.5">
      <c r="A231" s="97">
        <f t="shared" si="11"/>
        <v>220</v>
      </c>
      <c r="B231" s="93" t="s">
        <v>531</v>
      </c>
      <c r="C231" s="94" t="s">
        <v>179</v>
      </c>
      <c r="D231" s="94" t="s">
        <v>175</v>
      </c>
      <c r="E231" s="94" t="s">
        <v>840</v>
      </c>
      <c r="F231" s="94" t="s">
        <v>365</v>
      </c>
      <c r="G231" s="95">
        <v>62266000</v>
      </c>
      <c r="H231" s="95">
        <v>62266000</v>
      </c>
      <c r="I231" s="186">
        <f t="shared" si="12"/>
        <v>62266</v>
      </c>
      <c r="J231" s="190">
        <v>62266000</v>
      </c>
      <c r="K231" s="188">
        <f t="shared" si="13"/>
        <v>62266</v>
      </c>
      <c r="L231" s="95">
        <v>62266000</v>
      </c>
    </row>
    <row r="232" spans="1:12" ht="63.75">
      <c r="A232" s="97">
        <f t="shared" si="11"/>
        <v>221</v>
      </c>
      <c r="B232" s="93" t="s">
        <v>841</v>
      </c>
      <c r="C232" s="94" t="s">
        <v>179</v>
      </c>
      <c r="D232" s="94" t="s">
        <v>175</v>
      </c>
      <c r="E232" s="94" t="s">
        <v>842</v>
      </c>
      <c r="F232" s="94" t="s">
        <v>72</v>
      </c>
      <c r="G232" s="95">
        <v>6577000</v>
      </c>
      <c r="H232" s="95">
        <v>6577000</v>
      </c>
      <c r="I232" s="186">
        <f t="shared" si="12"/>
        <v>6577</v>
      </c>
      <c r="J232" s="190">
        <v>6577000</v>
      </c>
      <c r="K232" s="188">
        <f t="shared" si="13"/>
        <v>6577</v>
      </c>
      <c r="L232" s="95">
        <v>6577000</v>
      </c>
    </row>
    <row r="233" spans="1:12" ht="25.5">
      <c r="A233" s="97">
        <f t="shared" si="11"/>
        <v>222</v>
      </c>
      <c r="B233" s="93" t="s">
        <v>484</v>
      </c>
      <c r="C233" s="94" t="s">
        <v>179</v>
      </c>
      <c r="D233" s="94" t="s">
        <v>175</v>
      </c>
      <c r="E233" s="94" t="s">
        <v>842</v>
      </c>
      <c r="F233" s="94" t="s">
        <v>361</v>
      </c>
      <c r="G233" s="95">
        <v>97000</v>
      </c>
      <c r="H233" s="95">
        <v>97000</v>
      </c>
      <c r="I233" s="186">
        <f t="shared" si="12"/>
        <v>97</v>
      </c>
      <c r="J233" s="190">
        <v>97000</v>
      </c>
      <c r="K233" s="188">
        <f t="shared" si="13"/>
        <v>97</v>
      </c>
      <c r="L233" s="95">
        <v>97000</v>
      </c>
    </row>
    <row r="234" spans="1:12" ht="25.5">
      <c r="A234" s="97">
        <f t="shared" si="11"/>
        <v>223</v>
      </c>
      <c r="B234" s="93" t="s">
        <v>531</v>
      </c>
      <c r="C234" s="94" t="s">
        <v>179</v>
      </c>
      <c r="D234" s="94" t="s">
        <v>175</v>
      </c>
      <c r="E234" s="94" t="s">
        <v>842</v>
      </c>
      <c r="F234" s="94" t="s">
        <v>365</v>
      </c>
      <c r="G234" s="95">
        <v>6480000</v>
      </c>
      <c r="H234" s="95">
        <v>6480000</v>
      </c>
      <c r="I234" s="186">
        <f t="shared" si="12"/>
        <v>6480</v>
      </c>
      <c r="J234" s="190">
        <v>6480000</v>
      </c>
      <c r="K234" s="188">
        <f t="shared" si="13"/>
        <v>6480</v>
      </c>
      <c r="L234" s="95">
        <v>6480000</v>
      </c>
    </row>
    <row r="235" spans="1:12" ht="12.75">
      <c r="A235" s="97">
        <f t="shared" si="11"/>
        <v>224</v>
      </c>
      <c r="B235" s="93" t="s">
        <v>369</v>
      </c>
      <c r="C235" s="94" t="s">
        <v>179</v>
      </c>
      <c r="D235" s="94" t="s">
        <v>175</v>
      </c>
      <c r="E235" s="94" t="s">
        <v>746</v>
      </c>
      <c r="F235" s="94" t="s">
        <v>72</v>
      </c>
      <c r="G235" s="95">
        <v>296210</v>
      </c>
      <c r="H235" s="95">
        <v>296210</v>
      </c>
      <c r="I235" s="186">
        <f t="shared" si="12"/>
        <v>296.21</v>
      </c>
      <c r="J235" s="190">
        <v>296210</v>
      </c>
      <c r="K235" s="188">
        <f t="shared" si="13"/>
        <v>296.21</v>
      </c>
      <c r="L235" s="95">
        <v>296210</v>
      </c>
    </row>
    <row r="236" spans="1:12" ht="25.5">
      <c r="A236" s="97">
        <f t="shared" si="11"/>
        <v>225</v>
      </c>
      <c r="B236" s="93" t="s">
        <v>537</v>
      </c>
      <c r="C236" s="94" t="s">
        <v>179</v>
      </c>
      <c r="D236" s="94" t="s">
        <v>175</v>
      </c>
      <c r="E236" s="94" t="s">
        <v>843</v>
      </c>
      <c r="F236" s="94" t="s">
        <v>72</v>
      </c>
      <c r="G236" s="95">
        <v>296210</v>
      </c>
      <c r="H236" s="95">
        <v>296210</v>
      </c>
      <c r="I236" s="186">
        <f t="shared" si="12"/>
        <v>296.21</v>
      </c>
      <c r="J236" s="190">
        <v>296210</v>
      </c>
      <c r="K236" s="188">
        <f t="shared" si="13"/>
        <v>296.21</v>
      </c>
      <c r="L236" s="95">
        <v>296210</v>
      </c>
    </row>
    <row r="237" spans="1:12" ht="25.5">
      <c r="A237" s="97">
        <f t="shared" si="11"/>
        <v>226</v>
      </c>
      <c r="B237" s="93" t="s">
        <v>538</v>
      </c>
      <c r="C237" s="94" t="s">
        <v>179</v>
      </c>
      <c r="D237" s="94" t="s">
        <v>175</v>
      </c>
      <c r="E237" s="94" t="s">
        <v>843</v>
      </c>
      <c r="F237" s="94" t="s">
        <v>358</v>
      </c>
      <c r="G237" s="95">
        <v>296210</v>
      </c>
      <c r="H237" s="95">
        <v>296210</v>
      </c>
      <c r="I237" s="186">
        <f t="shared" si="12"/>
        <v>296.21</v>
      </c>
      <c r="J237" s="190">
        <v>296210</v>
      </c>
      <c r="K237" s="188">
        <f t="shared" si="13"/>
        <v>296.21</v>
      </c>
      <c r="L237" s="95">
        <v>296210</v>
      </c>
    </row>
    <row r="238" spans="1:12" ht="12.75">
      <c r="A238" s="97">
        <f t="shared" si="11"/>
        <v>227</v>
      </c>
      <c r="B238" s="93" t="s">
        <v>681</v>
      </c>
      <c r="C238" s="94" t="s">
        <v>179</v>
      </c>
      <c r="D238" s="94" t="s">
        <v>284</v>
      </c>
      <c r="E238" s="94" t="s">
        <v>745</v>
      </c>
      <c r="F238" s="94" t="s">
        <v>72</v>
      </c>
      <c r="G238" s="95">
        <v>7015883</v>
      </c>
      <c r="H238" s="95">
        <v>7015883</v>
      </c>
      <c r="I238" s="186">
        <f t="shared" si="12"/>
        <v>7015.883</v>
      </c>
      <c r="J238" s="190">
        <v>7015883</v>
      </c>
      <c r="K238" s="188">
        <f t="shared" si="13"/>
        <v>7015.883</v>
      </c>
      <c r="L238" s="95">
        <v>7015883</v>
      </c>
    </row>
    <row r="239" spans="1:12" ht="51">
      <c r="A239" s="97">
        <f t="shared" si="11"/>
        <v>228</v>
      </c>
      <c r="B239" s="93" t="s">
        <v>1199</v>
      </c>
      <c r="C239" s="94" t="s">
        <v>179</v>
      </c>
      <c r="D239" s="94" t="s">
        <v>284</v>
      </c>
      <c r="E239" s="94" t="s">
        <v>830</v>
      </c>
      <c r="F239" s="94" t="s">
        <v>72</v>
      </c>
      <c r="G239" s="95">
        <v>7015883</v>
      </c>
      <c r="H239" s="95">
        <v>7015883</v>
      </c>
      <c r="I239" s="186">
        <f t="shared" si="12"/>
        <v>7015.883</v>
      </c>
      <c r="J239" s="190">
        <v>7015883</v>
      </c>
      <c r="K239" s="188">
        <f t="shared" si="13"/>
        <v>7015.883</v>
      </c>
      <c r="L239" s="95">
        <v>7015883</v>
      </c>
    </row>
    <row r="240" spans="1:12" ht="140.25">
      <c r="A240" s="97">
        <f t="shared" si="11"/>
        <v>229</v>
      </c>
      <c r="B240" s="93" t="s">
        <v>837</v>
      </c>
      <c r="C240" s="94" t="s">
        <v>179</v>
      </c>
      <c r="D240" s="94" t="s">
        <v>284</v>
      </c>
      <c r="E240" s="94" t="s">
        <v>838</v>
      </c>
      <c r="F240" s="94" t="s">
        <v>72</v>
      </c>
      <c r="G240" s="95">
        <v>526883</v>
      </c>
      <c r="H240" s="95">
        <v>526883</v>
      </c>
      <c r="I240" s="186">
        <f t="shared" si="12"/>
        <v>526.883</v>
      </c>
      <c r="J240" s="190">
        <v>526883</v>
      </c>
      <c r="K240" s="188">
        <f t="shared" si="13"/>
        <v>526.883</v>
      </c>
      <c r="L240" s="95">
        <v>526883</v>
      </c>
    </row>
    <row r="241" spans="1:12" ht="25.5">
      <c r="A241" s="97">
        <f t="shared" si="11"/>
        <v>230</v>
      </c>
      <c r="B241" s="93" t="s">
        <v>491</v>
      </c>
      <c r="C241" s="94" t="s">
        <v>179</v>
      </c>
      <c r="D241" s="94" t="s">
        <v>284</v>
      </c>
      <c r="E241" s="94" t="s">
        <v>838</v>
      </c>
      <c r="F241" s="94" t="s">
        <v>362</v>
      </c>
      <c r="G241" s="95">
        <v>526883</v>
      </c>
      <c r="H241" s="95">
        <v>526883</v>
      </c>
      <c r="I241" s="186">
        <f t="shared" si="12"/>
        <v>526.883</v>
      </c>
      <c r="J241" s="190">
        <v>526883</v>
      </c>
      <c r="K241" s="188">
        <f t="shared" si="13"/>
        <v>526.883</v>
      </c>
      <c r="L241" s="95">
        <v>526883</v>
      </c>
    </row>
    <row r="242" spans="1:12" ht="114.75">
      <c r="A242" s="97">
        <f t="shared" si="11"/>
        <v>231</v>
      </c>
      <c r="B242" s="93" t="s">
        <v>839</v>
      </c>
      <c r="C242" s="94" t="s">
        <v>179</v>
      </c>
      <c r="D242" s="94" t="s">
        <v>284</v>
      </c>
      <c r="E242" s="94" t="s">
        <v>840</v>
      </c>
      <c r="F242" s="94" t="s">
        <v>72</v>
      </c>
      <c r="G242" s="95">
        <v>6489000</v>
      </c>
      <c r="H242" s="95">
        <v>6489000</v>
      </c>
      <c r="I242" s="186">
        <f t="shared" si="12"/>
        <v>6489</v>
      </c>
      <c r="J242" s="190">
        <v>6489000</v>
      </c>
      <c r="K242" s="188">
        <f t="shared" si="13"/>
        <v>6489</v>
      </c>
      <c r="L242" s="95">
        <v>6489000</v>
      </c>
    </row>
    <row r="243" spans="1:12" ht="25.5">
      <c r="A243" s="97">
        <f t="shared" si="11"/>
        <v>232</v>
      </c>
      <c r="B243" s="93" t="s">
        <v>491</v>
      </c>
      <c r="C243" s="94" t="s">
        <v>179</v>
      </c>
      <c r="D243" s="94" t="s">
        <v>284</v>
      </c>
      <c r="E243" s="94" t="s">
        <v>840</v>
      </c>
      <c r="F243" s="94" t="s">
        <v>362</v>
      </c>
      <c r="G243" s="95">
        <v>6014146</v>
      </c>
      <c r="H243" s="95">
        <v>6014146</v>
      </c>
      <c r="I243" s="186">
        <f t="shared" si="12"/>
        <v>6014.146</v>
      </c>
      <c r="J243" s="190">
        <v>6014146</v>
      </c>
      <c r="K243" s="188">
        <f t="shared" si="13"/>
        <v>6014.146</v>
      </c>
      <c r="L243" s="95">
        <v>6014146</v>
      </c>
    </row>
    <row r="244" spans="1:12" ht="25.5">
      <c r="A244" s="97">
        <f t="shared" si="11"/>
        <v>233</v>
      </c>
      <c r="B244" s="93" t="s">
        <v>484</v>
      </c>
      <c r="C244" s="94" t="s">
        <v>179</v>
      </c>
      <c r="D244" s="94" t="s">
        <v>284</v>
      </c>
      <c r="E244" s="94" t="s">
        <v>840</v>
      </c>
      <c r="F244" s="94" t="s">
        <v>361</v>
      </c>
      <c r="G244" s="95">
        <v>335000</v>
      </c>
      <c r="H244" s="95">
        <v>335000</v>
      </c>
      <c r="I244" s="186">
        <f t="shared" si="12"/>
        <v>335</v>
      </c>
      <c r="J244" s="190">
        <v>335000</v>
      </c>
      <c r="K244" s="188">
        <f t="shared" si="13"/>
        <v>335</v>
      </c>
      <c r="L244" s="95">
        <v>335000</v>
      </c>
    </row>
    <row r="245" spans="1:12" ht="12.75">
      <c r="A245" s="97">
        <f t="shared" si="11"/>
        <v>234</v>
      </c>
      <c r="B245" s="93" t="s">
        <v>492</v>
      </c>
      <c r="C245" s="94" t="s">
        <v>179</v>
      </c>
      <c r="D245" s="94" t="s">
        <v>284</v>
      </c>
      <c r="E245" s="94" t="s">
        <v>840</v>
      </c>
      <c r="F245" s="94" t="s">
        <v>363</v>
      </c>
      <c r="G245" s="95">
        <v>139854</v>
      </c>
      <c r="H245" s="95">
        <v>139854</v>
      </c>
      <c r="I245" s="186">
        <f t="shared" si="12"/>
        <v>139.854</v>
      </c>
      <c r="J245" s="190">
        <v>139854</v>
      </c>
      <c r="K245" s="188">
        <f t="shared" si="13"/>
        <v>139.854</v>
      </c>
      <c r="L245" s="95">
        <v>139854</v>
      </c>
    </row>
    <row r="246" spans="1:12" ht="12.75">
      <c r="A246" s="97">
        <f t="shared" si="11"/>
        <v>235</v>
      </c>
      <c r="B246" s="93" t="s">
        <v>1038</v>
      </c>
      <c r="C246" s="94" t="s">
        <v>179</v>
      </c>
      <c r="D246" s="94" t="s">
        <v>1020</v>
      </c>
      <c r="E246" s="94" t="s">
        <v>745</v>
      </c>
      <c r="F246" s="94" t="s">
        <v>72</v>
      </c>
      <c r="G246" s="95">
        <v>1350000</v>
      </c>
      <c r="H246" s="95">
        <v>1350000</v>
      </c>
      <c r="I246" s="186">
        <f t="shared" si="12"/>
        <v>1350</v>
      </c>
      <c r="J246" s="190">
        <v>1350000</v>
      </c>
      <c r="K246" s="188">
        <f t="shared" si="13"/>
        <v>1350</v>
      </c>
      <c r="L246" s="95">
        <v>1350000</v>
      </c>
    </row>
    <row r="247" spans="1:12" ht="12.75">
      <c r="A247" s="97">
        <f t="shared" si="11"/>
        <v>236</v>
      </c>
      <c r="B247" s="93" t="s">
        <v>1039</v>
      </c>
      <c r="C247" s="94" t="s">
        <v>179</v>
      </c>
      <c r="D247" s="94" t="s">
        <v>1022</v>
      </c>
      <c r="E247" s="94" t="s">
        <v>745</v>
      </c>
      <c r="F247" s="94" t="s">
        <v>72</v>
      </c>
      <c r="G247" s="95">
        <v>350000</v>
      </c>
      <c r="H247" s="95">
        <v>350000</v>
      </c>
      <c r="I247" s="186">
        <f t="shared" si="12"/>
        <v>350</v>
      </c>
      <c r="J247" s="190">
        <v>350000</v>
      </c>
      <c r="K247" s="188">
        <f t="shared" si="13"/>
        <v>350</v>
      </c>
      <c r="L247" s="95">
        <v>350000</v>
      </c>
    </row>
    <row r="248" spans="1:12" ht="51">
      <c r="A248" s="97">
        <f t="shared" si="11"/>
        <v>237</v>
      </c>
      <c r="B248" s="93" t="s">
        <v>1181</v>
      </c>
      <c r="C248" s="94" t="s">
        <v>179</v>
      </c>
      <c r="D248" s="94" t="s">
        <v>1022</v>
      </c>
      <c r="E248" s="94" t="s">
        <v>750</v>
      </c>
      <c r="F248" s="94" t="s">
        <v>72</v>
      </c>
      <c r="G248" s="95">
        <v>350000</v>
      </c>
      <c r="H248" s="95">
        <v>350000</v>
      </c>
      <c r="I248" s="186">
        <f t="shared" si="12"/>
        <v>350</v>
      </c>
      <c r="J248" s="190">
        <v>350000</v>
      </c>
      <c r="K248" s="188">
        <f t="shared" si="13"/>
        <v>350</v>
      </c>
      <c r="L248" s="95">
        <v>350000</v>
      </c>
    </row>
    <row r="249" spans="1:12" ht="25.5">
      <c r="A249" s="97">
        <f t="shared" si="11"/>
        <v>238</v>
      </c>
      <c r="B249" s="93" t="s">
        <v>1040</v>
      </c>
      <c r="C249" s="94" t="s">
        <v>179</v>
      </c>
      <c r="D249" s="94" t="s">
        <v>1022</v>
      </c>
      <c r="E249" s="94" t="s">
        <v>759</v>
      </c>
      <c r="F249" s="94" t="s">
        <v>72</v>
      </c>
      <c r="G249" s="95">
        <v>350000</v>
      </c>
      <c r="H249" s="95">
        <v>350000</v>
      </c>
      <c r="I249" s="186">
        <f t="shared" si="12"/>
        <v>350</v>
      </c>
      <c r="J249" s="190">
        <v>350000</v>
      </c>
      <c r="K249" s="188">
        <f t="shared" si="13"/>
        <v>350</v>
      </c>
      <c r="L249" s="95">
        <v>350000</v>
      </c>
    </row>
    <row r="250" spans="1:12" ht="25.5">
      <c r="A250" s="97">
        <f t="shared" si="11"/>
        <v>239</v>
      </c>
      <c r="B250" s="93" t="s">
        <v>484</v>
      </c>
      <c r="C250" s="94" t="s">
        <v>179</v>
      </c>
      <c r="D250" s="94" t="s">
        <v>1022</v>
      </c>
      <c r="E250" s="94" t="s">
        <v>759</v>
      </c>
      <c r="F250" s="94" t="s">
        <v>361</v>
      </c>
      <c r="G250" s="95">
        <v>350000</v>
      </c>
      <c r="H250" s="95">
        <v>350000</v>
      </c>
      <c r="I250" s="186">
        <f t="shared" si="12"/>
        <v>350</v>
      </c>
      <c r="J250" s="190">
        <v>350000</v>
      </c>
      <c r="K250" s="188">
        <f t="shared" si="13"/>
        <v>350</v>
      </c>
      <c r="L250" s="95">
        <v>350000</v>
      </c>
    </row>
    <row r="251" spans="1:12" ht="12.75">
      <c r="A251" s="97">
        <f t="shared" si="11"/>
        <v>240</v>
      </c>
      <c r="B251" s="93" t="s">
        <v>1041</v>
      </c>
      <c r="C251" s="94" t="s">
        <v>179</v>
      </c>
      <c r="D251" s="94" t="s">
        <v>1025</v>
      </c>
      <c r="E251" s="94" t="s">
        <v>745</v>
      </c>
      <c r="F251" s="94" t="s">
        <v>72</v>
      </c>
      <c r="G251" s="95">
        <v>1000000</v>
      </c>
      <c r="H251" s="95">
        <v>1000000</v>
      </c>
      <c r="I251" s="186">
        <f t="shared" si="12"/>
        <v>1000</v>
      </c>
      <c r="J251" s="190">
        <v>1000000</v>
      </c>
      <c r="K251" s="188">
        <f t="shared" si="13"/>
        <v>1000</v>
      </c>
      <c r="L251" s="95">
        <v>1000000</v>
      </c>
    </row>
    <row r="252" spans="1:12" ht="51">
      <c r="A252" s="97">
        <f t="shared" si="11"/>
        <v>241</v>
      </c>
      <c r="B252" s="93" t="s">
        <v>1181</v>
      </c>
      <c r="C252" s="94" t="s">
        <v>179</v>
      </c>
      <c r="D252" s="94" t="s">
        <v>1025</v>
      </c>
      <c r="E252" s="94" t="s">
        <v>750</v>
      </c>
      <c r="F252" s="94" t="s">
        <v>72</v>
      </c>
      <c r="G252" s="95">
        <v>1000000</v>
      </c>
      <c r="H252" s="95">
        <v>1000000</v>
      </c>
      <c r="I252" s="186">
        <f t="shared" si="12"/>
        <v>1000</v>
      </c>
      <c r="J252" s="190">
        <v>1000000</v>
      </c>
      <c r="K252" s="188">
        <f t="shared" si="13"/>
        <v>1000</v>
      </c>
      <c r="L252" s="95">
        <v>1000000</v>
      </c>
    </row>
    <row r="253" spans="1:12" ht="25.5">
      <c r="A253" s="97">
        <f t="shared" si="11"/>
        <v>242</v>
      </c>
      <c r="B253" s="93" t="s">
        <v>1040</v>
      </c>
      <c r="C253" s="94" t="s">
        <v>179</v>
      </c>
      <c r="D253" s="94" t="s">
        <v>1025</v>
      </c>
      <c r="E253" s="94" t="s">
        <v>759</v>
      </c>
      <c r="F253" s="94" t="s">
        <v>72</v>
      </c>
      <c r="G253" s="95">
        <v>1000000</v>
      </c>
      <c r="H253" s="95">
        <v>1000000</v>
      </c>
      <c r="I253" s="186">
        <f t="shared" si="12"/>
        <v>1000</v>
      </c>
      <c r="J253" s="190">
        <v>1000000</v>
      </c>
      <c r="K253" s="188">
        <f t="shared" si="13"/>
        <v>1000</v>
      </c>
      <c r="L253" s="95">
        <v>1000000</v>
      </c>
    </row>
    <row r="254" spans="1:12" ht="38.25">
      <c r="A254" s="97">
        <f t="shared" si="11"/>
        <v>243</v>
      </c>
      <c r="B254" s="93" t="s">
        <v>623</v>
      </c>
      <c r="C254" s="94" t="s">
        <v>179</v>
      </c>
      <c r="D254" s="94" t="s">
        <v>1025</v>
      </c>
      <c r="E254" s="94" t="s">
        <v>759</v>
      </c>
      <c r="F254" s="94" t="s">
        <v>616</v>
      </c>
      <c r="G254" s="95">
        <v>1000000</v>
      </c>
      <c r="H254" s="95">
        <v>1000000</v>
      </c>
      <c r="I254" s="186">
        <f t="shared" si="12"/>
        <v>1000</v>
      </c>
      <c r="J254" s="190">
        <v>1000000</v>
      </c>
      <c r="K254" s="188">
        <f t="shared" si="13"/>
        <v>1000</v>
      </c>
      <c r="L254" s="95">
        <v>1000000</v>
      </c>
    </row>
    <row r="255" spans="1:12" ht="38.25">
      <c r="A255" s="97">
        <f t="shared" si="11"/>
        <v>244</v>
      </c>
      <c r="B255" s="93" t="s">
        <v>682</v>
      </c>
      <c r="C255" s="94" t="s">
        <v>179</v>
      </c>
      <c r="D255" s="94" t="s">
        <v>285</v>
      </c>
      <c r="E255" s="94" t="s">
        <v>745</v>
      </c>
      <c r="F255" s="94" t="s">
        <v>72</v>
      </c>
      <c r="G255" s="95">
        <v>160599450</v>
      </c>
      <c r="H255" s="95">
        <v>159500850</v>
      </c>
      <c r="I255" s="186">
        <f t="shared" si="12"/>
        <v>160599.45</v>
      </c>
      <c r="J255" s="190">
        <v>160599450</v>
      </c>
      <c r="K255" s="188">
        <f t="shared" si="13"/>
        <v>159500.85</v>
      </c>
      <c r="L255" s="95">
        <v>159500850</v>
      </c>
    </row>
    <row r="256" spans="1:12" ht="38.25">
      <c r="A256" s="97">
        <f t="shared" si="11"/>
        <v>245</v>
      </c>
      <c r="B256" s="93" t="s">
        <v>683</v>
      </c>
      <c r="C256" s="94" t="s">
        <v>179</v>
      </c>
      <c r="D256" s="94" t="s">
        <v>67</v>
      </c>
      <c r="E256" s="94" t="s">
        <v>745</v>
      </c>
      <c r="F256" s="94" t="s">
        <v>72</v>
      </c>
      <c r="G256" s="95">
        <v>18865000</v>
      </c>
      <c r="H256" s="95">
        <v>17993000</v>
      </c>
      <c r="I256" s="186">
        <f t="shared" si="12"/>
        <v>18865</v>
      </c>
      <c r="J256" s="190">
        <v>18865000</v>
      </c>
      <c r="K256" s="188">
        <f t="shared" si="13"/>
        <v>17993</v>
      </c>
      <c r="L256" s="95">
        <v>17993000</v>
      </c>
    </row>
    <row r="257" spans="1:12" ht="38.25">
      <c r="A257" s="97">
        <f t="shared" si="11"/>
        <v>246</v>
      </c>
      <c r="B257" s="93" t="s">
        <v>1200</v>
      </c>
      <c r="C257" s="94" t="s">
        <v>179</v>
      </c>
      <c r="D257" s="94" t="s">
        <v>67</v>
      </c>
      <c r="E257" s="94" t="s">
        <v>844</v>
      </c>
      <c r="F257" s="94" t="s">
        <v>72</v>
      </c>
      <c r="G257" s="95">
        <v>18865000</v>
      </c>
      <c r="H257" s="95">
        <v>17993000</v>
      </c>
      <c r="I257" s="186">
        <f t="shared" si="12"/>
        <v>18865</v>
      </c>
      <c r="J257" s="190">
        <v>18865000</v>
      </c>
      <c r="K257" s="188">
        <f t="shared" si="13"/>
        <v>17993</v>
      </c>
      <c r="L257" s="95">
        <v>17993000</v>
      </c>
    </row>
    <row r="258" spans="1:12" ht="25.5">
      <c r="A258" s="97">
        <f t="shared" si="11"/>
        <v>247</v>
      </c>
      <c r="B258" s="93" t="s">
        <v>539</v>
      </c>
      <c r="C258" s="94" t="s">
        <v>179</v>
      </c>
      <c r="D258" s="94" t="s">
        <v>67</v>
      </c>
      <c r="E258" s="94" t="s">
        <v>845</v>
      </c>
      <c r="F258" s="94" t="s">
        <v>72</v>
      </c>
      <c r="G258" s="95">
        <v>18865000</v>
      </c>
      <c r="H258" s="95">
        <v>17993000</v>
      </c>
      <c r="I258" s="186">
        <f t="shared" si="12"/>
        <v>18865</v>
      </c>
      <c r="J258" s="190">
        <v>18865000</v>
      </c>
      <c r="K258" s="188">
        <f t="shared" si="13"/>
        <v>17993</v>
      </c>
      <c r="L258" s="95">
        <v>17993000</v>
      </c>
    </row>
    <row r="259" spans="1:12" ht="25.5">
      <c r="A259" s="97">
        <f t="shared" si="11"/>
        <v>248</v>
      </c>
      <c r="B259" s="93" t="s">
        <v>540</v>
      </c>
      <c r="C259" s="94" t="s">
        <v>179</v>
      </c>
      <c r="D259" s="94" t="s">
        <v>67</v>
      </c>
      <c r="E259" s="94" t="s">
        <v>846</v>
      </c>
      <c r="F259" s="94" t="s">
        <v>72</v>
      </c>
      <c r="G259" s="95">
        <v>7223000</v>
      </c>
      <c r="H259" s="95">
        <v>7223000</v>
      </c>
      <c r="I259" s="186">
        <f t="shared" si="12"/>
        <v>7223</v>
      </c>
      <c r="J259" s="190">
        <v>7223000</v>
      </c>
      <c r="K259" s="188">
        <f t="shared" si="13"/>
        <v>7223</v>
      </c>
      <c r="L259" s="95">
        <v>7223000</v>
      </c>
    </row>
    <row r="260" spans="1:12" ht="12.75">
      <c r="A260" s="97">
        <f t="shared" si="11"/>
        <v>249</v>
      </c>
      <c r="B260" s="93" t="s">
        <v>541</v>
      </c>
      <c r="C260" s="94" t="s">
        <v>179</v>
      </c>
      <c r="D260" s="94" t="s">
        <v>67</v>
      </c>
      <c r="E260" s="94" t="s">
        <v>846</v>
      </c>
      <c r="F260" s="94" t="s">
        <v>367</v>
      </c>
      <c r="G260" s="95">
        <v>7223000</v>
      </c>
      <c r="H260" s="95">
        <v>7223000</v>
      </c>
      <c r="I260" s="186">
        <f t="shared" si="12"/>
        <v>7223</v>
      </c>
      <c r="J260" s="190">
        <v>7223000</v>
      </c>
      <c r="K260" s="188">
        <f t="shared" si="13"/>
        <v>7223</v>
      </c>
      <c r="L260" s="95">
        <v>7223000</v>
      </c>
    </row>
    <row r="261" spans="1:12" ht="38.25">
      <c r="A261" s="97">
        <f t="shared" si="11"/>
        <v>250</v>
      </c>
      <c r="B261" s="93" t="s">
        <v>624</v>
      </c>
      <c r="C261" s="94" t="s">
        <v>179</v>
      </c>
      <c r="D261" s="94" t="s">
        <v>67</v>
      </c>
      <c r="E261" s="94" t="s">
        <v>847</v>
      </c>
      <c r="F261" s="94" t="s">
        <v>72</v>
      </c>
      <c r="G261" s="95">
        <v>11642000</v>
      </c>
      <c r="H261" s="95">
        <v>10770000</v>
      </c>
      <c r="I261" s="186">
        <f t="shared" si="12"/>
        <v>11642</v>
      </c>
      <c r="J261" s="190">
        <v>11642000</v>
      </c>
      <c r="K261" s="188">
        <f t="shared" si="13"/>
        <v>10770</v>
      </c>
      <c r="L261" s="95">
        <v>10770000</v>
      </c>
    </row>
    <row r="262" spans="1:12" ht="12.75">
      <c r="A262" s="97">
        <f t="shared" si="11"/>
        <v>251</v>
      </c>
      <c r="B262" s="93" t="s">
        <v>541</v>
      </c>
      <c r="C262" s="94" t="s">
        <v>179</v>
      </c>
      <c r="D262" s="94" t="s">
        <v>67</v>
      </c>
      <c r="E262" s="94" t="s">
        <v>847</v>
      </c>
      <c r="F262" s="94" t="s">
        <v>367</v>
      </c>
      <c r="G262" s="95">
        <v>11642000</v>
      </c>
      <c r="H262" s="95">
        <v>10770000</v>
      </c>
      <c r="I262" s="186">
        <f t="shared" si="12"/>
        <v>11642</v>
      </c>
      <c r="J262" s="190">
        <v>11642000</v>
      </c>
      <c r="K262" s="188">
        <f t="shared" si="13"/>
        <v>10770</v>
      </c>
      <c r="L262" s="95">
        <v>10770000</v>
      </c>
    </row>
    <row r="263" spans="1:12" ht="12.75">
      <c r="A263" s="97">
        <f t="shared" si="11"/>
        <v>252</v>
      </c>
      <c r="B263" s="93" t="s">
        <v>684</v>
      </c>
      <c r="C263" s="94" t="s">
        <v>179</v>
      </c>
      <c r="D263" s="94" t="s">
        <v>286</v>
      </c>
      <c r="E263" s="94" t="s">
        <v>745</v>
      </c>
      <c r="F263" s="94" t="s">
        <v>72</v>
      </c>
      <c r="G263" s="95">
        <v>141734450</v>
      </c>
      <c r="H263" s="95">
        <v>141507850</v>
      </c>
      <c r="I263" s="186">
        <f t="shared" si="12"/>
        <v>141734.45</v>
      </c>
      <c r="J263" s="190">
        <v>141734450</v>
      </c>
      <c r="K263" s="188">
        <f t="shared" si="13"/>
        <v>141507.85</v>
      </c>
      <c r="L263" s="95">
        <v>141507850</v>
      </c>
    </row>
    <row r="264" spans="1:12" ht="38.25">
      <c r="A264" s="97">
        <f t="shared" si="11"/>
        <v>253</v>
      </c>
      <c r="B264" s="93" t="s">
        <v>1183</v>
      </c>
      <c r="C264" s="94" t="s">
        <v>179</v>
      </c>
      <c r="D264" s="94" t="s">
        <v>286</v>
      </c>
      <c r="E264" s="94" t="s">
        <v>768</v>
      </c>
      <c r="F264" s="94" t="s">
        <v>72</v>
      </c>
      <c r="G264" s="95">
        <v>1110200</v>
      </c>
      <c r="H264" s="95">
        <v>1148500</v>
      </c>
      <c r="I264" s="186">
        <f t="shared" si="12"/>
        <v>1110.2</v>
      </c>
      <c r="J264" s="190">
        <v>1110200</v>
      </c>
      <c r="K264" s="188">
        <f t="shared" si="13"/>
        <v>1148.5</v>
      </c>
      <c r="L264" s="95">
        <v>1148500</v>
      </c>
    </row>
    <row r="265" spans="1:12" ht="38.25">
      <c r="A265" s="97">
        <f t="shared" si="11"/>
        <v>254</v>
      </c>
      <c r="B265" s="93" t="s">
        <v>1184</v>
      </c>
      <c r="C265" s="94" t="s">
        <v>179</v>
      </c>
      <c r="D265" s="94" t="s">
        <v>286</v>
      </c>
      <c r="E265" s="94" t="s">
        <v>769</v>
      </c>
      <c r="F265" s="94" t="s">
        <v>72</v>
      </c>
      <c r="G265" s="95">
        <v>1110200</v>
      </c>
      <c r="H265" s="95">
        <v>1148500</v>
      </c>
      <c r="I265" s="186">
        <f t="shared" si="12"/>
        <v>1110.2</v>
      </c>
      <c r="J265" s="190">
        <v>1110200</v>
      </c>
      <c r="K265" s="188">
        <f t="shared" si="13"/>
        <v>1148.5</v>
      </c>
      <c r="L265" s="95">
        <v>1148500</v>
      </c>
    </row>
    <row r="266" spans="1:12" ht="63.75">
      <c r="A266" s="97">
        <f t="shared" si="11"/>
        <v>255</v>
      </c>
      <c r="B266" s="93" t="s">
        <v>620</v>
      </c>
      <c r="C266" s="94" t="s">
        <v>179</v>
      </c>
      <c r="D266" s="94" t="s">
        <v>286</v>
      </c>
      <c r="E266" s="94" t="s">
        <v>770</v>
      </c>
      <c r="F266" s="94" t="s">
        <v>72</v>
      </c>
      <c r="G266" s="95">
        <v>500</v>
      </c>
      <c r="H266" s="95">
        <v>500</v>
      </c>
      <c r="I266" s="186">
        <f t="shared" si="12"/>
        <v>0.5</v>
      </c>
      <c r="J266" s="190">
        <v>500</v>
      </c>
      <c r="K266" s="188">
        <f t="shared" si="13"/>
        <v>0.5</v>
      </c>
      <c r="L266" s="95">
        <v>500</v>
      </c>
    </row>
    <row r="267" spans="1:12" ht="12.75">
      <c r="A267" s="97">
        <f t="shared" si="11"/>
        <v>256</v>
      </c>
      <c r="B267" s="93" t="s">
        <v>542</v>
      </c>
      <c r="C267" s="94" t="s">
        <v>179</v>
      </c>
      <c r="D267" s="94" t="s">
        <v>286</v>
      </c>
      <c r="E267" s="94" t="s">
        <v>770</v>
      </c>
      <c r="F267" s="94" t="s">
        <v>359</v>
      </c>
      <c r="G267" s="95">
        <v>500</v>
      </c>
      <c r="H267" s="95">
        <v>500</v>
      </c>
      <c r="I267" s="186">
        <f t="shared" si="12"/>
        <v>0.5</v>
      </c>
      <c r="J267" s="190">
        <v>500</v>
      </c>
      <c r="K267" s="188">
        <f t="shared" si="13"/>
        <v>0.5</v>
      </c>
      <c r="L267" s="95">
        <v>500</v>
      </c>
    </row>
    <row r="268" spans="1:12" ht="51">
      <c r="A268" s="97">
        <f t="shared" si="11"/>
        <v>257</v>
      </c>
      <c r="B268" s="93" t="s">
        <v>625</v>
      </c>
      <c r="C268" s="94" t="s">
        <v>179</v>
      </c>
      <c r="D268" s="94" t="s">
        <v>286</v>
      </c>
      <c r="E268" s="94" t="s">
        <v>848</v>
      </c>
      <c r="F268" s="94" t="s">
        <v>72</v>
      </c>
      <c r="G268" s="95">
        <v>1109700</v>
      </c>
      <c r="H268" s="95">
        <v>1148000</v>
      </c>
      <c r="I268" s="186">
        <f t="shared" si="12"/>
        <v>1109.7</v>
      </c>
      <c r="J268" s="190">
        <v>1109700</v>
      </c>
      <c r="K268" s="188">
        <f t="shared" si="13"/>
        <v>1148</v>
      </c>
      <c r="L268" s="95">
        <v>1148000</v>
      </c>
    </row>
    <row r="269" spans="1:12" ht="12.75">
      <c r="A269" s="97">
        <f t="shared" si="11"/>
        <v>258</v>
      </c>
      <c r="B269" s="93" t="s">
        <v>542</v>
      </c>
      <c r="C269" s="94" t="s">
        <v>179</v>
      </c>
      <c r="D269" s="94" t="s">
        <v>286</v>
      </c>
      <c r="E269" s="94" t="s">
        <v>848</v>
      </c>
      <c r="F269" s="94" t="s">
        <v>359</v>
      </c>
      <c r="G269" s="95">
        <v>1109700</v>
      </c>
      <c r="H269" s="95">
        <v>1148000</v>
      </c>
      <c r="I269" s="186">
        <f t="shared" si="12"/>
        <v>1109.7</v>
      </c>
      <c r="J269" s="190">
        <v>1109700</v>
      </c>
      <c r="K269" s="188">
        <f t="shared" si="13"/>
        <v>1148</v>
      </c>
      <c r="L269" s="95">
        <v>1148000</v>
      </c>
    </row>
    <row r="270" spans="1:12" ht="38.25">
      <c r="A270" s="97">
        <f aca="true" t="shared" si="14" ref="A270:A333">1+A269</f>
        <v>259</v>
      </c>
      <c r="B270" s="93" t="s">
        <v>1200</v>
      </c>
      <c r="C270" s="94" t="s">
        <v>179</v>
      </c>
      <c r="D270" s="94" t="s">
        <v>286</v>
      </c>
      <c r="E270" s="94" t="s">
        <v>844</v>
      </c>
      <c r="F270" s="94" t="s">
        <v>72</v>
      </c>
      <c r="G270" s="95">
        <v>140622650</v>
      </c>
      <c r="H270" s="95">
        <v>140357650</v>
      </c>
      <c r="I270" s="186">
        <f t="shared" si="12"/>
        <v>140622.65</v>
      </c>
      <c r="J270" s="190">
        <v>140622650</v>
      </c>
      <c r="K270" s="188">
        <f t="shared" si="13"/>
        <v>140357.65</v>
      </c>
      <c r="L270" s="95">
        <v>140357650</v>
      </c>
    </row>
    <row r="271" spans="1:12" ht="25.5">
      <c r="A271" s="97">
        <f t="shared" si="14"/>
        <v>260</v>
      </c>
      <c r="B271" s="93" t="s">
        <v>539</v>
      </c>
      <c r="C271" s="94" t="s">
        <v>179</v>
      </c>
      <c r="D271" s="94" t="s">
        <v>286</v>
      </c>
      <c r="E271" s="94" t="s">
        <v>845</v>
      </c>
      <c r="F271" s="94" t="s">
        <v>72</v>
      </c>
      <c r="G271" s="95">
        <v>140622650</v>
      </c>
      <c r="H271" s="95">
        <v>140357650</v>
      </c>
      <c r="I271" s="186">
        <f t="shared" si="12"/>
        <v>140622.65</v>
      </c>
      <c r="J271" s="190">
        <v>140622650</v>
      </c>
      <c r="K271" s="188">
        <f t="shared" si="13"/>
        <v>140357.65</v>
      </c>
      <c r="L271" s="95">
        <v>140357650</v>
      </c>
    </row>
    <row r="272" spans="1:12" ht="25.5">
      <c r="A272" s="97">
        <f t="shared" si="14"/>
        <v>261</v>
      </c>
      <c r="B272" s="93" t="s">
        <v>543</v>
      </c>
      <c r="C272" s="94" t="s">
        <v>179</v>
      </c>
      <c r="D272" s="94" t="s">
        <v>286</v>
      </c>
      <c r="E272" s="94" t="s">
        <v>849</v>
      </c>
      <c r="F272" s="94" t="s">
        <v>72</v>
      </c>
      <c r="G272" s="95">
        <v>140622650</v>
      </c>
      <c r="H272" s="95">
        <v>140357650</v>
      </c>
      <c r="I272" s="186">
        <f t="shared" si="12"/>
        <v>140622.65</v>
      </c>
      <c r="J272" s="190">
        <v>140622650</v>
      </c>
      <c r="K272" s="188">
        <f t="shared" si="13"/>
        <v>140357.65</v>
      </c>
      <c r="L272" s="95">
        <v>140357650</v>
      </c>
    </row>
    <row r="273" spans="1:12" ht="12.75">
      <c r="A273" s="97">
        <f t="shared" si="14"/>
        <v>262</v>
      </c>
      <c r="B273" s="93" t="s">
        <v>542</v>
      </c>
      <c r="C273" s="94" t="s">
        <v>179</v>
      </c>
      <c r="D273" s="94" t="s">
        <v>286</v>
      </c>
      <c r="E273" s="94" t="s">
        <v>849</v>
      </c>
      <c r="F273" s="94" t="s">
        <v>359</v>
      </c>
      <c r="G273" s="95">
        <v>140622650</v>
      </c>
      <c r="H273" s="95">
        <v>140357650</v>
      </c>
      <c r="I273" s="186">
        <f t="shared" si="12"/>
        <v>140622.65</v>
      </c>
      <c r="J273" s="190">
        <v>140622650</v>
      </c>
      <c r="K273" s="188">
        <f t="shared" si="13"/>
        <v>140357.65</v>
      </c>
      <c r="L273" s="95">
        <v>140357650</v>
      </c>
    </row>
    <row r="274" spans="1:12" ht="12.75">
      <c r="A274" s="97">
        <f t="shared" si="14"/>
        <v>263</v>
      </c>
      <c r="B274" s="93" t="s">
        <v>369</v>
      </c>
      <c r="C274" s="94" t="s">
        <v>179</v>
      </c>
      <c r="D274" s="94" t="s">
        <v>286</v>
      </c>
      <c r="E274" s="94" t="s">
        <v>746</v>
      </c>
      <c r="F274" s="94" t="s">
        <v>72</v>
      </c>
      <c r="G274" s="95">
        <v>1600</v>
      </c>
      <c r="H274" s="95">
        <v>1700</v>
      </c>
      <c r="I274" s="186">
        <f t="shared" si="12"/>
        <v>1.6</v>
      </c>
      <c r="J274" s="190">
        <v>1600</v>
      </c>
      <c r="K274" s="188">
        <f t="shared" si="13"/>
        <v>1.7</v>
      </c>
      <c r="L274" s="95">
        <v>1700</v>
      </c>
    </row>
    <row r="275" spans="1:12" ht="102">
      <c r="A275" s="97">
        <f t="shared" si="14"/>
        <v>264</v>
      </c>
      <c r="B275" s="93" t="s">
        <v>1042</v>
      </c>
      <c r="C275" s="94" t="s">
        <v>179</v>
      </c>
      <c r="D275" s="94" t="s">
        <v>286</v>
      </c>
      <c r="E275" s="94" t="s">
        <v>1027</v>
      </c>
      <c r="F275" s="94" t="s">
        <v>72</v>
      </c>
      <c r="G275" s="95">
        <v>1600</v>
      </c>
      <c r="H275" s="95">
        <v>1700</v>
      </c>
      <c r="I275" s="186">
        <f t="shared" si="12"/>
        <v>1.6</v>
      </c>
      <c r="J275" s="190">
        <v>1600</v>
      </c>
      <c r="K275" s="188">
        <f t="shared" si="13"/>
        <v>1.7</v>
      </c>
      <c r="L275" s="95">
        <v>1700</v>
      </c>
    </row>
    <row r="276" spans="1:12" ht="12.75">
      <c r="A276" s="97">
        <f t="shared" si="14"/>
        <v>265</v>
      </c>
      <c r="B276" s="93" t="s">
        <v>542</v>
      </c>
      <c r="C276" s="94" t="s">
        <v>179</v>
      </c>
      <c r="D276" s="94" t="s">
        <v>286</v>
      </c>
      <c r="E276" s="94" t="s">
        <v>1027</v>
      </c>
      <c r="F276" s="94" t="s">
        <v>359</v>
      </c>
      <c r="G276" s="95">
        <v>1600</v>
      </c>
      <c r="H276" s="95">
        <v>1700</v>
      </c>
      <c r="I276" s="186">
        <f t="shared" si="12"/>
        <v>1.6</v>
      </c>
      <c r="J276" s="190">
        <v>1600</v>
      </c>
      <c r="K276" s="188">
        <f t="shared" si="13"/>
        <v>1.7</v>
      </c>
      <c r="L276" s="95">
        <v>1700</v>
      </c>
    </row>
    <row r="277" spans="1:12" ht="25.5">
      <c r="A277" s="97">
        <f t="shared" si="14"/>
        <v>266</v>
      </c>
      <c r="B277" s="93" t="s">
        <v>146</v>
      </c>
      <c r="C277" s="94" t="s">
        <v>68</v>
      </c>
      <c r="D277" s="94" t="s">
        <v>73</v>
      </c>
      <c r="E277" s="94" t="s">
        <v>745</v>
      </c>
      <c r="F277" s="94" t="s">
        <v>72</v>
      </c>
      <c r="G277" s="95">
        <v>731288340</v>
      </c>
      <c r="H277" s="95">
        <v>760312370</v>
      </c>
      <c r="I277" s="186">
        <f t="shared" si="12"/>
        <v>731288.34</v>
      </c>
      <c r="J277" s="190">
        <v>731288340</v>
      </c>
      <c r="K277" s="188">
        <f t="shared" si="13"/>
        <v>760312.37</v>
      </c>
      <c r="L277" s="95">
        <v>760312370</v>
      </c>
    </row>
    <row r="278" spans="1:12" ht="12.75">
      <c r="A278" s="97">
        <f t="shared" si="14"/>
        <v>267</v>
      </c>
      <c r="B278" s="93" t="s">
        <v>676</v>
      </c>
      <c r="C278" s="94" t="s">
        <v>68</v>
      </c>
      <c r="D278" s="94" t="s">
        <v>166</v>
      </c>
      <c r="E278" s="94" t="s">
        <v>745</v>
      </c>
      <c r="F278" s="94" t="s">
        <v>72</v>
      </c>
      <c r="G278" s="95">
        <v>731288340</v>
      </c>
      <c r="H278" s="95">
        <v>760312370</v>
      </c>
      <c r="I278" s="186">
        <f t="shared" si="12"/>
        <v>731288.34</v>
      </c>
      <c r="J278" s="190">
        <v>731288340</v>
      </c>
      <c r="K278" s="188">
        <f t="shared" si="13"/>
        <v>760312.37</v>
      </c>
      <c r="L278" s="95">
        <v>760312370</v>
      </c>
    </row>
    <row r="279" spans="1:12" ht="12.75">
      <c r="A279" s="97">
        <f t="shared" si="14"/>
        <v>268</v>
      </c>
      <c r="B279" s="93" t="s">
        <v>677</v>
      </c>
      <c r="C279" s="94" t="s">
        <v>68</v>
      </c>
      <c r="D279" s="94" t="s">
        <v>167</v>
      </c>
      <c r="E279" s="94" t="s">
        <v>745</v>
      </c>
      <c r="F279" s="94" t="s">
        <v>72</v>
      </c>
      <c r="G279" s="95">
        <v>356044436.34</v>
      </c>
      <c r="H279" s="95">
        <v>369102766.34</v>
      </c>
      <c r="I279" s="186">
        <f t="shared" si="12"/>
        <v>356044.43633999996</v>
      </c>
      <c r="J279" s="190">
        <v>356044436.34</v>
      </c>
      <c r="K279" s="188">
        <f t="shared" si="13"/>
        <v>369102.76634</v>
      </c>
      <c r="L279" s="95">
        <v>369102766.34</v>
      </c>
    </row>
    <row r="280" spans="1:12" ht="38.25">
      <c r="A280" s="97">
        <f t="shared" si="14"/>
        <v>269</v>
      </c>
      <c r="B280" s="93" t="s">
        <v>1201</v>
      </c>
      <c r="C280" s="94" t="s">
        <v>68</v>
      </c>
      <c r="D280" s="94" t="s">
        <v>167</v>
      </c>
      <c r="E280" s="94" t="s">
        <v>850</v>
      </c>
      <c r="F280" s="94" t="s">
        <v>72</v>
      </c>
      <c r="G280" s="95">
        <v>356044436.34</v>
      </c>
      <c r="H280" s="95">
        <v>369102766.34</v>
      </c>
      <c r="I280" s="186">
        <f t="shared" si="12"/>
        <v>356044.43633999996</v>
      </c>
      <c r="J280" s="190">
        <v>356044436.34</v>
      </c>
      <c r="K280" s="188">
        <f t="shared" si="13"/>
        <v>369102.76634</v>
      </c>
      <c r="L280" s="95">
        <v>369102766.34</v>
      </c>
    </row>
    <row r="281" spans="1:12" ht="38.25">
      <c r="A281" s="97">
        <f t="shared" si="14"/>
        <v>270</v>
      </c>
      <c r="B281" s="93" t="s">
        <v>626</v>
      </c>
      <c r="C281" s="94" t="s">
        <v>68</v>
      </c>
      <c r="D281" s="94" t="s">
        <v>167</v>
      </c>
      <c r="E281" s="94" t="s">
        <v>851</v>
      </c>
      <c r="F281" s="94" t="s">
        <v>72</v>
      </c>
      <c r="G281" s="95">
        <v>356044436.34</v>
      </c>
      <c r="H281" s="95">
        <v>369102766.34</v>
      </c>
      <c r="I281" s="186">
        <f t="shared" si="12"/>
        <v>356044.43633999996</v>
      </c>
      <c r="J281" s="190">
        <v>356044436.34</v>
      </c>
      <c r="K281" s="188">
        <f t="shared" si="13"/>
        <v>369102.76634</v>
      </c>
      <c r="L281" s="95">
        <v>369102766.34</v>
      </c>
    </row>
    <row r="282" spans="1:12" ht="76.5">
      <c r="A282" s="97">
        <f t="shared" si="14"/>
        <v>271</v>
      </c>
      <c r="B282" s="93" t="s">
        <v>544</v>
      </c>
      <c r="C282" s="94" t="s">
        <v>68</v>
      </c>
      <c r="D282" s="94" t="s">
        <v>167</v>
      </c>
      <c r="E282" s="94" t="s">
        <v>852</v>
      </c>
      <c r="F282" s="94" t="s">
        <v>72</v>
      </c>
      <c r="G282" s="95">
        <v>84470228.21</v>
      </c>
      <c r="H282" s="95">
        <v>84470228.21</v>
      </c>
      <c r="I282" s="186">
        <f t="shared" si="12"/>
        <v>84470.22820999999</v>
      </c>
      <c r="J282" s="190">
        <v>84470228.21</v>
      </c>
      <c r="K282" s="188">
        <f t="shared" si="13"/>
        <v>84470.22820999999</v>
      </c>
      <c r="L282" s="95">
        <v>84470228.21</v>
      </c>
    </row>
    <row r="283" spans="1:12" ht="25.5">
      <c r="A283" s="97">
        <f t="shared" si="14"/>
        <v>272</v>
      </c>
      <c r="B283" s="93" t="s">
        <v>491</v>
      </c>
      <c r="C283" s="94" t="s">
        <v>68</v>
      </c>
      <c r="D283" s="94" t="s">
        <v>167</v>
      </c>
      <c r="E283" s="94" t="s">
        <v>852</v>
      </c>
      <c r="F283" s="94" t="s">
        <v>362</v>
      </c>
      <c r="G283" s="95">
        <v>84470228.21</v>
      </c>
      <c r="H283" s="95">
        <v>84470228.21</v>
      </c>
      <c r="I283" s="186">
        <f t="shared" si="12"/>
        <v>84470.22820999999</v>
      </c>
      <c r="J283" s="190">
        <v>84470228.21</v>
      </c>
      <c r="K283" s="188">
        <f t="shared" si="13"/>
        <v>84470.22820999999</v>
      </c>
      <c r="L283" s="95">
        <v>84470228.21</v>
      </c>
    </row>
    <row r="284" spans="1:12" ht="102">
      <c r="A284" s="97">
        <f t="shared" si="14"/>
        <v>273</v>
      </c>
      <c r="B284" s="93" t="s">
        <v>545</v>
      </c>
      <c r="C284" s="94" t="s">
        <v>68</v>
      </c>
      <c r="D284" s="94" t="s">
        <v>167</v>
      </c>
      <c r="E284" s="94" t="s">
        <v>853</v>
      </c>
      <c r="F284" s="94" t="s">
        <v>72</v>
      </c>
      <c r="G284" s="95">
        <v>17520942.18</v>
      </c>
      <c r="H284" s="95">
        <v>17520942.18</v>
      </c>
      <c r="I284" s="186">
        <f t="shared" si="12"/>
        <v>17520.94218</v>
      </c>
      <c r="J284" s="190">
        <v>17520942.18</v>
      </c>
      <c r="K284" s="188">
        <f t="shared" si="13"/>
        <v>17520.94218</v>
      </c>
      <c r="L284" s="95">
        <v>17520942.18</v>
      </c>
    </row>
    <row r="285" spans="1:12" ht="25.5">
      <c r="A285" s="97">
        <f t="shared" si="14"/>
        <v>274</v>
      </c>
      <c r="B285" s="93" t="s">
        <v>484</v>
      </c>
      <c r="C285" s="94" t="s">
        <v>68</v>
      </c>
      <c r="D285" s="94" t="s">
        <v>167</v>
      </c>
      <c r="E285" s="94" t="s">
        <v>853</v>
      </c>
      <c r="F285" s="94" t="s">
        <v>361</v>
      </c>
      <c r="G285" s="95">
        <v>17520942.18</v>
      </c>
      <c r="H285" s="95">
        <v>17520942.18</v>
      </c>
      <c r="I285" s="186">
        <f t="shared" si="12"/>
        <v>17520.94218</v>
      </c>
      <c r="J285" s="190">
        <v>17520942.18</v>
      </c>
      <c r="K285" s="188">
        <f t="shared" si="13"/>
        <v>17520.94218</v>
      </c>
      <c r="L285" s="95">
        <v>17520942.18</v>
      </c>
    </row>
    <row r="286" spans="1:12" ht="38.25">
      <c r="A286" s="97">
        <f t="shared" si="14"/>
        <v>275</v>
      </c>
      <c r="B286" s="93" t="s">
        <v>546</v>
      </c>
      <c r="C286" s="94" t="s">
        <v>68</v>
      </c>
      <c r="D286" s="94" t="s">
        <v>167</v>
      </c>
      <c r="E286" s="94" t="s">
        <v>854</v>
      </c>
      <c r="F286" s="94" t="s">
        <v>72</v>
      </c>
      <c r="G286" s="95">
        <v>46139436.91</v>
      </c>
      <c r="H286" s="95">
        <v>46139436.91</v>
      </c>
      <c r="I286" s="186">
        <f t="shared" si="12"/>
        <v>46139.43691</v>
      </c>
      <c r="J286" s="190">
        <v>46139436.91</v>
      </c>
      <c r="K286" s="188">
        <f t="shared" si="13"/>
        <v>46139.43691</v>
      </c>
      <c r="L286" s="95">
        <v>46139436.91</v>
      </c>
    </row>
    <row r="287" spans="1:12" ht="25.5">
      <c r="A287" s="97">
        <f t="shared" si="14"/>
        <v>276</v>
      </c>
      <c r="B287" s="93" t="s">
        <v>484</v>
      </c>
      <c r="C287" s="94" t="s">
        <v>68</v>
      </c>
      <c r="D287" s="94" t="s">
        <v>167</v>
      </c>
      <c r="E287" s="94" t="s">
        <v>854</v>
      </c>
      <c r="F287" s="94" t="s">
        <v>361</v>
      </c>
      <c r="G287" s="95">
        <v>39322085.68</v>
      </c>
      <c r="H287" s="95">
        <v>39322085.68</v>
      </c>
      <c r="I287" s="186">
        <f t="shared" si="12"/>
        <v>39322.08568</v>
      </c>
      <c r="J287" s="190">
        <v>39322085.68</v>
      </c>
      <c r="K287" s="188">
        <f t="shared" si="13"/>
        <v>39322.08568</v>
      </c>
      <c r="L287" s="95">
        <v>39322085.68</v>
      </c>
    </row>
    <row r="288" spans="1:12" ht="12.75">
      <c r="A288" s="97">
        <f t="shared" si="14"/>
        <v>277</v>
      </c>
      <c r="B288" s="93" t="s">
        <v>492</v>
      </c>
      <c r="C288" s="94" t="s">
        <v>68</v>
      </c>
      <c r="D288" s="94" t="s">
        <v>167</v>
      </c>
      <c r="E288" s="94" t="s">
        <v>854</v>
      </c>
      <c r="F288" s="94" t="s">
        <v>363</v>
      </c>
      <c r="G288" s="95">
        <v>6817351.23</v>
      </c>
      <c r="H288" s="95">
        <v>6817351.23</v>
      </c>
      <c r="I288" s="186">
        <f t="shared" si="12"/>
        <v>6817.35123</v>
      </c>
      <c r="J288" s="190">
        <v>6817351.23</v>
      </c>
      <c r="K288" s="188">
        <f t="shared" si="13"/>
        <v>6817.35123</v>
      </c>
      <c r="L288" s="95">
        <v>6817351.23</v>
      </c>
    </row>
    <row r="289" spans="1:12" ht="38.25">
      <c r="A289" s="97">
        <f t="shared" si="14"/>
        <v>278</v>
      </c>
      <c r="B289" s="93" t="s">
        <v>547</v>
      </c>
      <c r="C289" s="94" t="s">
        <v>68</v>
      </c>
      <c r="D289" s="94" t="s">
        <v>167</v>
      </c>
      <c r="E289" s="94" t="s">
        <v>855</v>
      </c>
      <c r="F289" s="94" t="s">
        <v>72</v>
      </c>
      <c r="G289" s="95">
        <v>27182095.87</v>
      </c>
      <c r="H289" s="95">
        <v>27182095.87</v>
      </c>
      <c r="I289" s="186">
        <f t="shared" si="12"/>
        <v>27182.09587</v>
      </c>
      <c r="J289" s="190">
        <v>27182095.87</v>
      </c>
      <c r="K289" s="188">
        <f t="shared" si="13"/>
        <v>27182.09587</v>
      </c>
      <c r="L289" s="95">
        <v>27182095.87</v>
      </c>
    </row>
    <row r="290" spans="1:12" ht="25.5">
      <c r="A290" s="97">
        <f t="shared" si="14"/>
        <v>279</v>
      </c>
      <c r="B290" s="93" t="s">
        <v>484</v>
      </c>
      <c r="C290" s="94" t="s">
        <v>68</v>
      </c>
      <c r="D290" s="94" t="s">
        <v>167</v>
      </c>
      <c r="E290" s="94" t="s">
        <v>855</v>
      </c>
      <c r="F290" s="94" t="s">
        <v>361</v>
      </c>
      <c r="G290" s="95">
        <v>27182095.87</v>
      </c>
      <c r="H290" s="95">
        <v>27182095.87</v>
      </c>
      <c r="I290" s="186">
        <f t="shared" si="12"/>
        <v>27182.09587</v>
      </c>
      <c r="J290" s="190">
        <v>27182095.87</v>
      </c>
      <c r="K290" s="188">
        <f t="shared" si="13"/>
        <v>27182.09587</v>
      </c>
      <c r="L290" s="95">
        <v>27182095.87</v>
      </c>
    </row>
    <row r="291" spans="1:12" ht="63.75">
      <c r="A291" s="97">
        <f t="shared" si="14"/>
        <v>280</v>
      </c>
      <c r="B291" s="93" t="s">
        <v>548</v>
      </c>
      <c r="C291" s="94" t="s">
        <v>68</v>
      </c>
      <c r="D291" s="94" t="s">
        <v>167</v>
      </c>
      <c r="E291" s="94" t="s">
        <v>856</v>
      </c>
      <c r="F291" s="94" t="s">
        <v>72</v>
      </c>
      <c r="G291" s="95">
        <v>18073994</v>
      </c>
      <c r="H291" s="95">
        <v>24027324</v>
      </c>
      <c r="I291" s="186">
        <f t="shared" si="12"/>
        <v>18073.994</v>
      </c>
      <c r="J291" s="190">
        <v>18073994</v>
      </c>
      <c r="K291" s="188">
        <f t="shared" si="13"/>
        <v>24027.324</v>
      </c>
      <c r="L291" s="95">
        <v>24027324</v>
      </c>
    </row>
    <row r="292" spans="1:12" ht="25.5">
      <c r="A292" s="97">
        <f t="shared" si="14"/>
        <v>281</v>
      </c>
      <c r="B292" s="93" t="s">
        <v>484</v>
      </c>
      <c r="C292" s="94" t="s">
        <v>68</v>
      </c>
      <c r="D292" s="94" t="s">
        <v>167</v>
      </c>
      <c r="E292" s="94" t="s">
        <v>856</v>
      </c>
      <c r="F292" s="94" t="s">
        <v>361</v>
      </c>
      <c r="G292" s="95">
        <v>18073994</v>
      </c>
      <c r="H292" s="95">
        <v>24027324</v>
      </c>
      <c r="I292" s="186">
        <f t="shared" si="12"/>
        <v>18073.994</v>
      </c>
      <c r="J292" s="190">
        <v>18073994</v>
      </c>
      <c r="K292" s="188">
        <f t="shared" si="13"/>
        <v>24027.324</v>
      </c>
      <c r="L292" s="95">
        <v>24027324</v>
      </c>
    </row>
    <row r="293" spans="1:12" ht="12.75">
      <c r="A293" s="97">
        <f t="shared" si="14"/>
        <v>282</v>
      </c>
      <c r="B293" s="93" t="s">
        <v>1241</v>
      </c>
      <c r="C293" s="94" t="s">
        <v>68</v>
      </c>
      <c r="D293" s="94" t="s">
        <v>167</v>
      </c>
      <c r="E293" s="94" t="s">
        <v>1242</v>
      </c>
      <c r="F293" s="94" t="s">
        <v>72</v>
      </c>
      <c r="G293" s="95">
        <v>16449000</v>
      </c>
      <c r="H293" s="95">
        <v>16449000</v>
      </c>
      <c r="I293" s="186">
        <f t="shared" si="12"/>
        <v>16449</v>
      </c>
      <c r="J293" s="190">
        <v>16449000</v>
      </c>
      <c r="K293" s="188">
        <f t="shared" si="13"/>
        <v>16449</v>
      </c>
      <c r="L293" s="95">
        <v>16449000</v>
      </c>
    </row>
    <row r="294" spans="1:12" ht="25.5">
      <c r="A294" s="97">
        <f t="shared" si="14"/>
        <v>283</v>
      </c>
      <c r="B294" s="93" t="s">
        <v>484</v>
      </c>
      <c r="C294" s="94" t="s">
        <v>68</v>
      </c>
      <c r="D294" s="94" t="s">
        <v>167</v>
      </c>
      <c r="E294" s="94" t="s">
        <v>1242</v>
      </c>
      <c r="F294" s="94" t="s">
        <v>361</v>
      </c>
      <c r="G294" s="95">
        <v>16449000</v>
      </c>
      <c r="H294" s="95">
        <v>16449000</v>
      </c>
      <c r="I294" s="186">
        <f aca="true" t="shared" si="15" ref="I294:I357">J294/1000</f>
        <v>16449</v>
      </c>
      <c r="J294" s="190">
        <v>16449000</v>
      </c>
      <c r="K294" s="188">
        <f aca="true" t="shared" si="16" ref="K294:K357">L294/1000</f>
        <v>16449</v>
      </c>
      <c r="L294" s="95">
        <v>16449000</v>
      </c>
    </row>
    <row r="295" spans="1:12" ht="102">
      <c r="A295" s="97">
        <f t="shared" si="14"/>
        <v>284</v>
      </c>
      <c r="B295" s="93" t="s">
        <v>627</v>
      </c>
      <c r="C295" s="94" t="s">
        <v>68</v>
      </c>
      <c r="D295" s="94" t="s">
        <v>167</v>
      </c>
      <c r="E295" s="94" t="s">
        <v>857</v>
      </c>
      <c r="F295" s="94" t="s">
        <v>72</v>
      </c>
      <c r="G295" s="95">
        <v>922118.89</v>
      </c>
      <c r="H295" s="95">
        <v>922118.89</v>
      </c>
      <c r="I295" s="186">
        <f t="shared" si="15"/>
        <v>922.11889</v>
      </c>
      <c r="J295" s="190">
        <v>922118.89</v>
      </c>
      <c r="K295" s="188">
        <f t="shared" si="16"/>
        <v>922.11889</v>
      </c>
      <c r="L295" s="95">
        <v>922118.89</v>
      </c>
    </row>
    <row r="296" spans="1:12" ht="25.5">
      <c r="A296" s="97">
        <f t="shared" si="14"/>
        <v>285</v>
      </c>
      <c r="B296" s="93" t="s">
        <v>484</v>
      </c>
      <c r="C296" s="94" t="s">
        <v>68</v>
      </c>
      <c r="D296" s="94" t="s">
        <v>167</v>
      </c>
      <c r="E296" s="94" t="s">
        <v>857</v>
      </c>
      <c r="F296" s="94" t="s">
        <v>361</v>
      </c>
      <c r="G296" s="95">
        <v>922118.89</v>
      </c>
      <c r="H296" s="95">
        <v>922118.89</v>
      </c>
      <c r="I296" s="186">
        <f t="shared" si="15"/>
        <v>922.11889</v>
      </c>
      <c r="J296" s="190">
        <v>922118.89</v>
      </c>
      <c r="K296" s="188">
        <f t="shared" si="16"/>
        <v>922.11889</v>
      </c>
      <c r="L296" s="95">
        <v>922118.89</v>
      </c>
    </row>
    <row r="297" spans="1:12" ht="89.25">
      <c r="A297" s="97">
        <f t="shared" si="14"/>
        <v>286</v>
      </c>
      <c r="B297" s="93" t="s">
        <v>858</v>
      </c>
      <c r="C297" s="94" t="s">
        <v>68</v>
      </c>
      <c r="D297" s="94" t="s">
        <v>167</v>
      </c>
      <c r="E297" s="94" t="s">
        <v>859</v>
      </c>
      <c r="F297" s="94" t="s">
        <v>72</v>
      </c>
      <c r="G297" s="95">
        <v>141467000</v>
      </c>
      <c r="H297" s="95">
        <v>148489000</v>
      </c>
      <c r="I297" s="186">
        <f t="shared" si="15"/>
        <v>141467</v>
      </c>
      <c r="J297" s="190">
        <v>141467000</v>
      </c>
      <c r="K297" s="188">
        <f t="shared" si="16"/>
        <v>148489</v>
      </c>
      <c r="L297" s="95">
        <v>148489000</v>
      </c>
    </row>
    <row r="298" spans="1:12" ht="25.5">
      <c r="A298" s="97">
        <f t="shared" si="14"/>
        <v>287</v>
      </c>
      <c r="B298" s="93" t="s">
        <v>491</v>
      </c>
      <c r="C298" s="94" t="s">
        <v>68</v>
      </c>
      <c r="D298" s="94" t="s">
        <v>167</v>
      </c>
      <c r="E298" s="94" t="s">
        <v>859</v>
      </c>
      <c r="F298" s="94" t="s">
        <v>362</v>
      </c>
      <c r="G298" s="95">
        <v>141467000</v>
      </c>
      <c r="H298" s="95">
        <v>148489000</v>
      </c>
      <c r="I298" s="186">
        <f t="shared" si="15"/>
        <v>141467</v>
      </c>
      <c r="J298" s="190">
        <v>141467000</v>
      </c>
      <c r="K298" s="188">
        <f t="shared" si="16"/>
        <v>148489</v>
      </c>
      <c r="L298" s="95">
        <v>148489000</v>
      </c>
    </row>
    <row r="299" spans="1:12" ht="89.25">
      <c r="A299" s="97">
        <f t="shared" si="14"/>
        <v>288</v>
      </c>
      <c r="B299" s="93" t="s">
        <v>860</v>
      </c>
      <c r="C299" s="94" t="s">
        <v>68</v>
      </c>
      <c r="D299" s="94" t="s">
        <v>167</v>
      </c>
      <c r="E299" s="94" t="s">
        <v>861</v>
      </c>
      <c r="F299" s="94" t="s">
        <v>72</v>
      </c>
      <c r="G299" s="95">
        <v>2068000</v>
      </c>
      <c r="H299" s="95">
        <v>2151000</v>
      </c>
      <c r="I299" s="186">
        <f t="shared" si="15"/>
        <v>2068</v>
      </c>
      <c r="J299" s="190">
        <v>2068000</v>
      </c>
      <c r="K299" s="188">
        <f t="shared" si="16"/>
        <v>2151</v>
      </c>
      <c r="L299" s="95">
        <v>2151000</v>
      </c>
    </row>
    <row r="300" spans="1:12" ht="25.5">
      <c r="A300" s="97">
        <f t="shared" si="14"/>
        <v>289</v>
      </c>
      <c r="B300" s="93" t="s">
        <v>484</v>
      </c>
      <c r="C300" s="94" t="s">
        <v>68</v>
      </c>
      <c r="D300" s="94" t="s">
        <v>167</v>
      </c>
      <c r="E300" s="94" t="s">
        <v>861</v>
      </c>
      <c r="F300" s="94" t="s">
        <v>361</v>
      </c>
      <c r="G300" s="95">
        <v>2068000</v>
      </c>
      <c r="H300" s="95">
        <v>2151000</v>
      </c>
      <c r="I300" s="186">
        <f t="shared" si="15"/>
        <v>2068</v>
      </c>
      <c r="J300" s="190">
        <v>2068000</v>
      </c>
      <c r="K300" s="188">
        <f t="shared" si="16"/>
        <v>2151</v>
      </c>
      <c r="L300" s="95">
        <v>2151000</v>
      </c>
    </row>
    <row r="301" spans="1:12" ht="25.5">
      <c r="A301" s="97">
        <f t="shared" si="14"/>
        <v>290</v>
      </c>
      <c r="B301" s="93" t="s">
        <v>1043</v>
      </c>
      <c r="C301" s="94" t="s">
        <v>68</v>
      </c>
      <c r="D301" s="94" t="s">
        <v>167</v>
      </c>
      <c r="E301" s="94" t="s">
        <v>1006</v>
      </c>
      <c r="F301" s="94" t="s">
        <v>72</v>
      </c>
      <c r="G301" s="95">
        <v>1751620.28</v>
      </c>
      <c r="H301" s="95">
        <v>1751620.28</v>
      </c>
      <c r="I301" s="186">
        <f t="shared" si="15"/>
        <v>1751.62028</v>
      </c>
      <c r="J301" s="190">
        <v>1751620.28</v>
      </c>
      <c r="K301" s="188">
        <f t="shared" si="16"/>
        <v>1751.62028</v>
      </c>
      <c r="L301" s="95">
        <v>1751620.28</v>
      </c>
    </row>
    <row r="302" spans="1:12" ht="12.75">
      <c r="A302" s="97">
        <f t="shared" si="14"/>
        <v>291</v>
      </c>
      <c r="B302" s="93" t="s">
        <v>494</v>
      </c>
      <c r="C302" s="94" t="s">
        <v>68</v>
      </c>
      <c r="D302" s="94" t="s">
        <v>167</v>
      </c>
      <c r="E302" s="94" t="s">
        <v>1006</v>
      </c>
      <c r="F302" s="94" t="s">
        <v>364</v>
      </c>
      <c r="G302" s="95">
        <v>1751620.28</v>
      </c>
      <c r="H302" s="95">
        <v>1751620.28</v>
      </c>
      <c r="I302" s="186">
        <f t="shared" si="15"/>
        <v>1751.62028</v>
      </c>
      <c r="J302" s="190">
        <v>1751620.28</v>
      </c>
      <c r="K302" s="188">
        <f t="shared" si="16"/>
        <v>1751.62028</v>
      </c>
      <c r="L302" s="95">
        <v>1751620.28</v>
      </c>
    </row>
    <row r="303" spans="1:12" ht="12.75">
      <c r="A303" s="97">
        <f t="shared" si="14"/>
        <v>292</v>
      </c>
      <c r="B303" s="93" t="s">
        <v>685</v>
      </c>
      <c r="C303" s="94" t="s">
        <v>68</v>
      </c>
      <c r="D303" s="94" t="s">
        <v>168</v>
      </c>
      <c r="E303" s="94" t="s">
        <v>745</v>
      </c>
      <c r="F303" s="94" t="s">
        <v>72</v>
      </c>
      <c r="G303" s="95">
        <v>346966836.66</v>
      </c>
      <c r="H303" s="95">
        <v>362635836.66</v>
      </c>
      <c r="I303" s="186">
        <f t="shared" si="15"/>
        <v>346966.83666000003</v>
      </c>
      <c r="J303" s="190">
        <v>346966836.66</v>
      </c>
      <c r="K303" s="188">
        <f t="shared" si="16"/>
        <v>362635.83666000003</v>
      </c>
      <c r="L303" s="95">
        <v>362635836.66</v>
      </c>
    </row>
    <row r="304" spans="1:12" ht="38.25">
      <c r="A304" s="97">
        <f t="shared" si="14"/>
        <v>293</v>
      </c>
      <c r="B304" s="93" t="s">
        <v>1201</v>
      </c>
      <c r="C304" s="94" t="s">
        <v>68</v>
      </c>
      <c r="D304" s="94" t="s">
        <v>168</v>
      </c>
      <c r="E304" s="94" t="s">
        <v>850</v>
      </c>
      <c r="F304" s="94" t="s">
        <v>72</v>
      </c>
      <c r="G304" s="95">
        <v>346966836.66</v>
      </c>
      <c r="H304" s="95">
        <v>362635836.66</v>
      </c>
      <c r="I304" s="186">
        <f t="shared" si="15"/>
        <v>346966.83666000003</v>
      </c>
      <c r="J304" s="190">
        <v>346966836.66</v>
      </c>
      <c r="K304" s="188">
        <f t="shared" si="16"/>
        <v>362635.83666000003</v>
      </c>
      <c r="L304" s="95">
        <v>362635836.66</v>
      </c>
    </row>
    <row r="305" spans="1:12" ht="38.25">
      <c r="A305" s="97">
        <f t="shared" si="14"/>
        <v>294</v>
      </c>
      <c r="B305" s="93" t="s">
        <v>549</v>
      </c>
      <c r="C305" s="94" t="s">
        <v>68</v>
      </c>
      <c r="D305" s="94" t="s">
        <v>168</v>
      </c>
      <c r="E305" s="94" t="s">
        <v>862</v>
      </c>
      <c r="F305" s="94" t="s">
        <v>72</v>
      </c>
      <c r="G305" s="95">
        <v>346966836.66</v>
      </c>
      <c r="H305" s="95">
        <v>362635836.66</v>
      </c>
      <c r="I305" s="186">
        <f t="shared" si="15"/>
        <v>346966.83666000003</v>
      </c>
      <c r="J305" s="190">
        <v>346966836.66</v>
      </c>
      <c r="K305" s="188">
        <f t="shared" si="16"/>
        <v>362635.83666000003</v>
      </c>
      <c r="L305" s="95">
        <v>362635836.66</v>
      </c>
    </row>
    <row r="306" spans="1:12" ht="76.5">
      <c r="A306" s="97">
        <f t="shared" si="14"/>
        <v>295</v>
      </c>
      <c r="B306" s="93" t="s">
        <v>550</v>
      </c>
      <c r="C306" s="94" t="s">
        <v>68</v>
      </c>
      <c r="D306" s="94" t="s">
        <v>168</v>
      </c>
      <c r="E306" s="94" t="s">
        <v>863</v>
      </c>
      <c r="F306" s="94" t="s">
        <v>72</v>
      </c>
      <c r="G306" s="95">
        <v>68772129.91</v>
      </c>
      <c r="H306" s="95">
        <v>68772129.91</v>
      </c>
      <c r="I306" s="186">
        <f t="shared" si="15"/>
        <v>68772.12991</v>
      </c>
      <c r="J306" s="190">
        <v>68772129.91</v>
      </c>
      <c r="K306" s="188">
        <f t="shared" si="16"/>
        <v>68772.12991</v>
      </c>
      <c r="L306" s="95">
        <v>68772129.91</v>
      </c>
    </row>
    <row r="307" spans="1:12" ht="25.5">
      <c r="A307" s="97">
        <f t="shared" si="14"/>
        <v>296</v>
      </c>
      <c r="B307" s="93" t="s">
        <v>491</v>
      </c>
      <c r="C307" s="94" t="s">
        <v>68</v>
      </c>
      <c r="D307" s="94" t="s">
        <v>168</v>
      </c>
      <c r="E307" s="94" t="s">
        <v>863</v>
      </c>
      <c r="F307" s="94" t="s">
        <v>362</v>
      </c>
      <c r="G307" s="95">
        <v>68772129.91</v>
      </c>
      <c r="H307" s="95">
        <v>68772129.91</v>
      </c>
      <c r="I307" s="186">
        <f t="shared" si="15"/>
        <v>68772.12991</v>
      </c>
      <c r="J307" s="190">
        <v>68772129.91</v>
      </c>
      <c r="K307" s="188">
        <f t="shared" si="16"/>
        <v>68772.12991</v>
      </c>
      <c r="L307" s="95">
        <v>68772129.91</v>
      </c>
    </row>
    <row r="308" spans="1:12" ht="114.75">
      <c r="A308" s="97">
        <f t="shared" si="14"/>
        <v>297</v>
      </c>
      <c r="B308" s="93" t="s">
        <v>551</v>
      </c>
      <c r="C308" s="94" t="s">
        <v>68</v>
      </c>
      <c r="D308" s="94" t="s">
        <v>168</v>
      </c>
      <c r="E308" s="94" t="s">
        <v>864</v>
      </c>
      <c r="F308" s="94" t="s">
        <v>72</v>
      </c>
      <c r="G308" s="95">
        <v>12954651.8</v>
      </c>
      <c r="H308" s="95">
        <v>12954651.8</v>
      </c>
      <c r="I308" s="186">
        <f t="shared" si="15"/>
        <v>12954.651800000001</v>
      </c>
      <c r="J308" s="190">
        <v>12954651.8</v>
      </c>
      <c r="K308" s="188">
        <f t="shared" si="16"/>
        <v>12954.651800000001</v>
      </c>
      <c r="L308" s="95">
        <v>12954651.8</v>
      </c>
    </row>
    <row r="309" spans="1:12" ht="25.5">
      <c r="A309" s="97">
        <f t="shared" si="14"/>
        <v>298</v>
      </c>
      <c r="B309" s="93" t="s">
        <v>484</v>
      </c>
      <c r="C309" s="94" t="s">
        <v>68</v>
      </c>
      <c r="D309" s="94" t="s">
        <v>168</v>
      </c>
      <c r="E309" s="94" t="s">
        <v>864</v>
      </c>
      <c r="F309" s="94" t="s">
        <v>361</v>
      </c>
      <c r="G309" s="95">
        <v>12954651.8</v>
      </c>
      <c r="H309" s="95">
        <v>12954651.8</v>
      </c>
      <c r="I309" s="186">
        <f t="shared" si="15"/>
        <v>12954.651800000001</v>
      </c>
      <c r="J309" s="190">
        <v>12954651.8</v>
      </c>
      <c r="K309" s="188">
        <f t="shared" si="16"/>
        <v>12954.651800000001</v>
      </c>
      <c r="L309" s="95">
        <v>12954651.8</v>
      </c>
    </row>
    <row r="310" spans="1:12" ht="38.25">
      <c r="A310" s="97">
        <f t="shared" si="14"/>
        <v>299</v>
      </c>
      <c r="B310" s="93" t="s">
        <v>552</v>
      </c>
      <c r="C310" s="94" t="s">
        <v>68</v>
      </c>
      <c r="D310" s="94" t="s">
        <v>168</v>
      </c>
      <c r="E310" s="94" t="s">
        <v>865</v>
      </c>
      <c r="F310" s="94" t="s">
        <v>72</v>
      </c>
      <c r="G310" s="95">
        <v>41676265.35</v>
      </c>
      <c r="H310" s="95">
        <v>41676265.35</v>
      </c>
      <c r="I310" s="186">
        <f t="shared" si="15"/>
        <v>41676.26535</v>
      </c>
      <c r="J310" s="190">
        <v>41676265.35</v>
      </c>
      <c r="K310" s="188">
        <f t="shared" si="16"/>
        <v>41676.26535</v>
      </c>
      <c r="L310" s="95">
        <v>41676265.35</v>
      </c>
    </row>
    <row r="311" spans="1:12" ht="25.5">
      <c r="A311" s="97">
        <f t="shared" si="14"/>
        <v>300</v>
      </c>
      <c r="B311" s="93" t="s">
        <v>484</v>
      </c>
      <c r="C311" s="94" t="s">
        <v>68</v>
      </c>
      <c r="D311" s="94" t="s">
        <v>168</v>
      </c>
      <c r="E311" s="94" t="s">
        <v>865</v>
      </c>
      <c r="F311" s="94" t="s">
        <v>361</v>
      </c>
      <c r="G311" s="95">
        <v>38075066.35</v>
      </c>
      <c r="H311" s="95">
        <v>38075066.35</v>
      </c>
      <c r="I311" s="186">
        <f t="shared" si="15"/>
        <v>38075.06635</v>
      </c>
      <c r="J311" s="190">
        <v>38075066.35</v>
      </c>
      <c r="K311" s="188">
        <f t="shared" si="16"/>
        <v>38075.06635</v>
      </c>
      <c r="L311" s="95">
        <v>38075066.35</v>
      </c>
    </row>
    <row r="312" spans="1:12" ht="12.75">
      <c r="A312" s="97">
        <f t="shared" si="14"/>
        <v>301</v>
      </c>
      <c r="B312" s="93" t="s">
        <v>492</v>
      </c>
      <c r="C312" s="94" t="s">
        <v>68</v>
      </c>
      <c r="D312" s="94" t="s">
        <v>168</v>
      </c>
      <c r="E312" s="94" t="s">
        <v>865</v>
      </c>
      <c r="F312" s="94" t="s">
        <v>363</v>
      </c>
      <c r="G312" s="95">
        <v>3601199</v>
      </c>
      <c r="H312" s="95">
        <v>3601199</v>
      </c>
      <c r="I312" s="186">
        <f t="shared" si="15"/>
        <v>3601.199</v>
      </c>
      <c r="J312" s="190">
        <v>3601199</v>
      </c>
      <c r="K312" s="188">
        <f t="shared" si="16"/>
        <v>3601.199</v>
      </c>
      <c r="L312" s="95">
        <v>3601199</v>
      </c>
    </row>
    <row r="313" spans="1:12" ht="25.5">
      <c r="A313" s="97">
        <f t="shared" si="14"/>
        <v>302</v>
      </c>
      <c r="B313" s="93" t="s">
        <v>553</v>
      </c>
      <c r="C313" s="94" t="s">
        <v>68</v>
      </c>
      <c r="D313" s="94" t="s">
        <v>168</v>
      </c>
      <c r="E313" s="94" t="s">
        <v>866</v>
      </c>
      <c r="F313" s="94" t="s">
        <v>72</v>
      </c>
      <c r="G313" s="95">
        <v>2374800</v>
      </c>
      <c r="H313" s="95">
        <v>2374800</v>
      </c>
      <c r="I313" s="186">
        <f t="shared" si="15"/>
        <v>2374.8</v>
      </c>
      <c r="J313" s="190">
        <v>2374800</v>
      </c>
      <c r="K313" s="188">
        <f t="shared" si="16"/>
        <v>2374.8</v>
      </c>
      <c r="L313" s="95">
        <v>2374800</v>
      </c>
    </row>
    <row r="314" spans="1:12" ht="25.5">
      <c r="A314" s="97">
        <f t="shared" si="14"/>
        <v>303</v>
      </c>
      <c r="B314" s="93" t="s">
        <v>484</v>
      </c>
      <c r="C314" s="94" t="s">
        <v>68</v>
      </c>
      <c r="D314" s="94" t="s">
        <v>168</v>
      </c>
      <c r="E314" s="94" t="s">
        <v>866</v>
      </c>
      <c r="F314" s="94" t="s">
        <v>361</v>
      </c>
      <c r="G314" s="95">
        <v>2374800</v>
      </c>
      <c r="H314" s="95">
        <v>2374800</v>
      </c>
      <c r="I314" s="186">
        <f t="shared" si="15"/>
        <v>2374.8</v>
      </c>
      <c r="J314" s="190">
        <v>2374800</v>
      </c>
      <c r="K314" s="188">
        <f t="shared" si="16"/>
        <v>2374.8</v>
      </c>
      <c r="L314" s="95">
        <v>2374800</v>
      </c>
    </row>
    <row r="315" spans="1:12" ht="63.75">
      <c r="A315" s="97">
        <f t="shared" si="14"/>
        <v>304</v>
      </c>
      <c r="B315" s="93" t="s">
        <v>554</v>
      </c>
      <c r="C315" s="94" t="s">
        <v>68</v>
      </c>
      <c r="D315" s="94" t="s">
        <v>168</v>
      </c>
      <c r="E315" s="94" t="s">
        <v>867</v>
      </c>
      <c r="F315" s="94" t="s">
        <v>72</v>
      </c>
      <c r="G315" s="95">
        <v>6394153.6</v>
      </c>
      <c r="H315" s="95">
        <v>6394153.6</v>
      </c>
      <c r="I315" s="186">
        <f t="shared" si="15"/>
        <v>6394.1536</v>
      </c>
      <c r="J315" s="190">
        <v>6394153.6</v>
      </c>
      <c r="K315" s="188">
        <f t="shared" si="16"/>
        <v>6394.1536</v>
      </c>
      <c r="L315" s="95">
        <v>6394153.6</v>
      </c>
    </row>
    <row r="316" spans="1:12" ht="25.5">
      <c r="A316" s="97">
        <f t="shared" si="14"/>
        <v>305</v>
      </c>
      <c r="B316" s="93" t="s">
        <v>484</v>
      </c>
      <c r="C316" s="94" t="s">
        <v>68</v>
      </c>
      <c r="D316" s="94" t="s">
        <v>168</v>
      </c>
      <c r="E316" s="94" t="s">
        <v>867</v>
      </c>
      <c r="F316" s="94" t="s">
        <v>361</v>
      </c>
      <c r="G316" s="95">
        <v>6394153.6</v>
      </c>
      <c r="H316" s="95">
        <v>6394153.6</v>
      </c>
      <c r="I316" s="186">
        <f t="shared" si="15"/>
        <v>6394.1536</v>
      </c>
      <c r="J316" s="190">
        <v>6394153.6</v>
      </c>
      <c r="K316" s="188">
        <f t="shared" si="16"/>
        <v>6394.1536</v>
      </c>
      <c r="L316" s="95">
        <v>6394153.6</v>
      </c>
    </row>
    <row r="317" spans="1:12" ht="63.75">
      <c r="A317" s="97">
        <f t="shared" si="14"/>
        <v>306</v>
      </c>
      <c r="B317" s="93" t="s">
        <v>628</v>
      </c>
      <c r="C317" s="94" t="s">
        <v>68</v>
      </c>
      <c r="D317" s="94" t="s">
        <v>168</v>
      </c>
      <c r="E317" s="94" t="s">
        <v>868</v>
      </c>
      <c r="F317" s="94" t="s">
        <v>72</v>
      </c>
      <c r="G317" s="95">
        <v>17854736</v>
      </c>
      <c r="H317" s="95">
        <v>23860736</v>
      </c>
      <c r="I317" s="186">
        <f t="shared" si="15"/>
        <v>17854.736</v>
      </c>
      <c r="J317" s="190">
        <v>17854736</v>
      </c>
      <c r="K317" s="188">
        <f t="shared" si="16"/>
        <v>23860.736</v>
      </c>
      <c r="L317" s="95">
        <v>23860736</v>
      </c>
    </row>
    <row r="318" spans="1:12" ht="25.5">
      <c r="A318" s="97">
        <f t="shared" si="14"/>
        <v>307</v>
      </c>
      <c r="B318" s="93" t="s">
        <v>484</v>
      </c>
      <c r="C318" s="94" t="s">
        <v>68</v>
      </c>
      <c r="D318" s="94" t="s">
        <v>168</v>
      </c>
      <c r="E318" s="94" t="s">
        <v>868</v>
      </c>
      <c r="F318" s="94" t="s">
        <v>361</v>
      </c>
      <c r="G318" s="95">
        <v>17854736</v>
      </c>
      <c r="H318" s="95">
        <v>23860736</v>
      </c>
      <c r="I318" s="186">
        <f t="shared" si="15"/>
        <v>17854.736</v>
      </c>
      <c r="J318" s="190">
        <v>17854736</v>
      </c>
      <c r="K318" s="188">
        <f t="shared" si="16"/>
        <v>23860.736</v>
      </c>
      <c r="L318" s="95">
        <v>23860736</v>
      </c>
    </row>
    <row r="319" spans="1:12" ht="51">
      <c r="A319" s="97">
        <f t="shared" si="14"/>
        <v>308</v>
      </c>
      <c r="B319" s="93" t="s">
        <v>869</v>
      </c>
      <c r="C319" s="94" t="s">
        <v>68</v>
      </c>
      <c r="D319" s="94" t="s">
        <v>168</v>
      </c>
      <c r="E319" s="94" t="s">
        <v>870</v>
      </c>
      <c r="F319" s="94" t="s">
        <v>72</v>
      </c>
      <c r="G319" s="95">
        <v>2000000</v>
      </c>
      <c r="H319" s="95">
        <v>2000000</v>
      </c>
      <c r="I319" s="186">
        <f t="shared" si="15"/>
        <v>2000</v>
      </c>
      <c r="J319" s="190">
        <v>2000000</v>
      </c>
      <c r="K319" s="188">
        <f t="shared" si="16"/>
        <v>2000</v>
      </c>
      <c r="L319" s="95">
        <v>2000000</v>
      </c>
    </row>
    <row r="320" spans="1:12" ht="25.5">
      <c r="A320" s="97">
        <f t="shared" si="14"/>
        <v>309</v>
      </c>
      <c r="B320" s="93" t="s">
        <v>484</v>
      </c>
      <c r="C320" s="94" t="s">
        <v>68</v>
      </c>
      <c r="D320" s="94" t="s">
        <v>168</v>
      </c>
      <c r="E320" s="94" t="s">
        <v>870</v>
      </c>
      <c r="F320" s="94" t="s">
        <v>361</v>
      </c>
      <c r="G320" s="95">
        <v>2000000</v>
      </c>
      <c r="H320" s="95">
        <v>2000000</v>
      </c>
      <c r="I320" s="186">
        <f t="shared" si="15"/>
        <v>2000</v>
      </c>
      <c r="J320" s="190">
        <v>2000000</v>
      </c>
      <c r="K320" s="188">
        <f t="shared" si="16"/>
        <v>2000</v>
      </c>
      <c r="L320" s="95">
        <v>2000000</v>
      </c>
    </row>
    <row r="321" spans="1:12" ht="102">
      <c r="A321" s="97">
        <f t="shared" si="14"/>
        <v>310</v>
      </c>
      <c r="B321" s="93" t="s">
        <v>629</v>
      </c>
      <c r="C321" s="94" t="s">
        <v>68</v>
      </c>
      <c r="D321" s="94" t="s">
        <v>168</v>
      </c>
      <c r="E321" s="94" t="s">
        <v>871</v>
      </c>
      <c r="F321" s="94" t="s">
        <v>72</v>
      </c>
      <c r="G321" s="95">
        <v>714100</v>
      </c>
      <c r="H321" s="95">
        <v>714100</v>
      </c>
      <c r="I321" s="186">
        <f t="shared" si="15"/>
        <v>714.1</v>
      </c>
      <c r="J321" s="190">
        <v>714100</v>
      </c>
      <c r="K321" s="188">
        <f t="shared" si="16"/>
        <v>714.1</v>
      </c>
      <c r="L321" s="95">
        <v>714100</v>
      </c>
    </row>
    <row r="322" spans="1:12" ht="25.5">
      <c r="A322" s="97">
        <f t="shared" si="14"/>
        <v>311</v>
      </c>
      <c r="B322" s="93" t="s">
        <v>484</v>
      </c>
      <c r="C322" s="94" t="s">
        <v>68</v>
      </c>
      <c r="D322" s="94" t="s">
        <v>168</v>
      </c>
      <c r="E322" s="94" t="s">
        <v>871</v>
      </c>
      <c r="F322" s="94" t="s">
        <v>361</v>
      </c>
      <c r="G322" s="95">
        <v>714100</v>
      </c>
      <c r="H322" s="95">
        <v>714100</v>
      </c>
      <c r="I322" s="186">
        <f t="shared" si="15"/>
        <v>714.1</v>
      </c>
      <c r="J322" s="190">
        <v>714100</v>
      </c>
      <c r="K322" s="188">
        <f t="shared" si="16"/>
        <v>714.1</v>
      </c>
      <c r="L322" s="95">
        <v>714100</v>
      </c>
    </row>
    <row r="323" spans="1:12" ht="51">
      <c r="A323" s="97">
        <f t="shared" si="14"/>
        <v>312</v>
      </c>
      <c r="B323" s="93" t="s">
        <v>1243</v>
      </c>
      <c r="C323" s="94" t="s">
        <v>68</v>
      </c>
      <c r="D323" s="94" t="s">
        <v>168</v>
      </c>
      <c r="E323" s="94" t="s">
        <v>1244</v>
      </c>
      <c r="F323" s="94" t="s">
        <v>72</v>
      </c>
      <c r="G323" s="95">
        <v>1000000</v>
      </c>
      <c r="H323" s="95">
        <v>1000000</v>
      </c>
      <c r="I323" s="186">
        <f t="shared" si="15"/>
        <v>1000</v>
      </c>
      <c r="J323" s="190">
        <v>1000000</v>
      </c>
      <c r="K323" s="188">
        <f t="shared" si="16"/>
        <v>1000</v>
      </c>
      <c r="L323" s="95">
        <v>1000000</v>
      </c>
    </row>
    <row r="324" spans="1:12" ht="25.5">
      <c r="A324" s="97">
        <f t="shared" si="14"/>
        <v>313</v>
      </c>
      <c r="B324" s="93" t="s">
        <v>484</v>
      </c>
      <c r="C324" s="94" t="s">
        <v>68</v>
      </c>
      <c r="D324" s="94" t="s">
        <v>168</v>
      </c>
      <c r="E324" s="94" t="s">
        <v>1244</v>
      </c>
      <c r="F324" s="94" t="s">
        <v>361</v>
      </c>
      <c r="G324" s="95">
        <v>1000000</v>
      </c>
      <c r="H324" s="95">
        <v>1000000</v>
      </c>
      <c r="I324" s="186">
        <f t="shared" si="15"/>
        <v>1000</v>
      </c>
      <c r="J324" s="190">
        <v>1000000</v>
      </c>
      <c r="K324" s="188">
        <f t="shared" si="16"/>
        <v>1000</v>
      </c>
      <c r="L324" s="95">
        <v>1000000</v>
      </c>
    </row>
    <row r="325" spans="1:12" ht="127.5">
      <c r="A325" s="97">
        <f t="shared" si="14"/>
        <v>314</v>
      </c>
      <c r="B325" s="93" t="s">
        <v>872</v>
      </c>
      <c r="C325" s="94" t="s">
        <v>68</v>
      </c>
      <c r="D325" s="94" t="s">
        <v>168</v>
      </c>
      <c r="E325" s="94" t="s">
        <v>873</v>
      </c>
      <c r="F325" s="94" t="s">
        <v>72</v>
      </c>
      <c r="G325" s="95">
        <v>166504000</v>
      </c>
      <c r="H325" s="95">
        <v>175876000</v>
      </c>
      <c r="I325" s="186">
        <f t="shared" si="15"/>
        <v>166504</v>
      </c>
      <c r="J325" s="190">
        <v>166504000</v>
      </c>
      <c r="K325" s="188">
        <f t="shared" si="16"/>
        <v>175876</v>
      </c>
      <c r="L325" s="95">
        <v>175876000</v>
      </c>
    </row>
    <row r="326" spans="1:12" ht="25.5">
      <c r="A326" s="97">
        <f t="shared" si="14"/>
        <v>315</v>
      </c>
      <c r="B326" s="93" t="s">
        <v>491</v>
      </c>
      <c r="C326" s="94" t="s">
        <v>68</v>
      </c>
      <c r="D326" s="94" t="s">
        <v>168</v>
      </c>
      <c r="E326" s="94" t="s">
        <v>873</v>
      </c>
      <c r="F326" s="94" t="s">
        <v>362</v>
      </c>
      <c r="G326" s="95">
        <v>166504000</v>
      </c>
      <c r="H326" s="95">
        <v>175876000</v>
      </c>
      <c r="I326" s="186">
        <f t="shared" si="15"/>
        <v>166504</v>
      </c>
      <c r="J326" s="190">
        <v>166504000</v>
      </c>
      <c r="K326" s="188">
        <f t="shared" si="16"/>
        <v>175876</v>
      </c>
      <c r="L326" s="95">
        <v>175876000</v>
      </c>
    </row>
    <row r="327" spans="1:12" ht="127.5">
      <c r="A327" s="97">
        <f t="shared" si="14"/>
        <v>316</v>
      </c>
      <c r="B327" s="93" t="s">
        <v>874</v>
      </c>
      <c r="C327" s="94" t="s">
        <v>68</v>
      </c>
      <c r="D327" s="94" t="s">
        <v>168</v>
      </c>
      <c r="E327" s="94" t="s">
        <v>875</v>
      </c>
      <c r="F327" s="94" t="s">
        <v>72</v>
      </c>
      <c r="G327" s="95">
        <v>7273000</v>
      </c>
      <c r="H327" s="95">
        <v>7564000</v>
      </c>
      <c r="I327" s="186">
        <f t="shared" si="15"/>
        <v>7273</v>
      </c>
      <c r="J327" s="190">
        <v>7273000</v>
      </c>
      <c r="K327" s="188">
        <f t="shared" si="16"/>
        <v>7564</v>
      </c>
      <c r="L327" s="95">
        <v>7564000</v>
      </c>
    </row>
    <row r="328" spans="1:12" ht="25.5">
      <c r="A328" s="97">
        <f t="shared" si="14"/>
        <v>317</v>
      </c>
      <c r="B328" s="93" t="s">
        <v>484</v>
      </c>
      <c r="C328" s="94" t="s">
        <v>68</v>
      </c>
      <c r="D328" s="94" t="s">
        <v>168</v>
      </c>
      <c r="E328" s="94" t="s">
        <v>875</v>
      </c>
      <c r="F328" s="94" t="s">
        <v>361</v>
      </c>
      <c r="G328" s="95">
        <v>7273000</v>
      </c>
      <c r="H328" s="95">
        <v>7564000</v>
      </c>
      <c r="I328" s="186">
        <f t="shared" si="15"/>
        <v>7273</v>
      </c>
      <c r="J328" s="190">
        <v>7273000</v>
      </c>
      <c r="K328" s="188">
        <f t="shared" si="16"/>
        <v>7564</v>
      </c>
      <c r="L328" s="95">
        <v>7564000</v>
      </c>
    </row>
    <row r="329" spans="1:12" ht="51">
      <c r="A329" s="97">
        <f t="shared" si="14"/>
        <v>318</v>
      </c>
      <c r="B329" s="93" t="s">
        <v>1245</v>
      </c>
      <c r="C329" s="94" t="s">
        <v>68</v>
      </c>
      <c r="D329" s="94" t="s">
        <v>168</v>
      </c>
      <c r="E329" s="94" t="s">
        <v>1246</v>
      </c>
      <c r="F329" s="94" t="s">
        <v>72</v>
      </c>
      <c r="G329" s="95">
        <v>3000000</v>
      </c>
      <c r="H329" s="95">
        <v>3000000</v>
      </c>
      <c r="I329" s="186">
        <f t="shared" si="15"/>
        <v>3000</v>
      </c>
      <c r="J329" s="190">
        <v>3000000</v>
      </c>
      <c r="K329" s="188">
        <f t="shared" si="16"/>
        <v>3000</v>
      </c>
      <c r="L329" s="95">
        <v>3000000</v>
      </c>
    </row>
    <row r="330" spans="1:12" ht="25.5">
      <c r="A330" s="97">
        <f t="shared" si="14"/>
        <v>319</v>
      </c>
      <c r="B330" s="93" t="s">
        <v>484</v>
      </c>
      <c r="C330" s="94" t="s">
        <v>68</v>
      </c>
      <c r="D330" s="94" t="s">
        <v>168</v>
      </c>
      <c r="E330" s="94" t="s">
        <v>1246</v>
      </c>
      <c r="F330" s="94" t="s">
        <v>361</v>
      </c>
      <c r="G330" s="95">
        <v>3000000</v>
      </c>
      <c r="H330" s="95">
        <v>3000000</v>
      </c>
      <c r="I330" s="186">
        <f t="shared" si="15"/>
        <v>3000</v>
      </c>
      <c r="J330" s="190">
        <v>3000000</v>
      </c>
      <c r="K330" s="188">
        <f t="shared" si="16"/>
        <v>3000</v>
      </c>
      <c r="L330" s="95">
        <v>3000000</v>
      </c>
    </row>
    <row r="331" spans="1:12" ht="12.75">
      <c r="A331" s="97">
        <f t="shared" si="14"/>
        <v>320</v>
      </c>
      <c r="B331" s="93" t="s">
        <v>1241</v>
      </c>
      <c r="C331" s="94" t="s">
        <v>68</v>
      </c>
      <c r="D331" s="94" t="s">
        <v>168</v>
      </c>
      <c r="E331" s="94" t="s">
        <v>1247</v>
      </c>
      <c r="F331" s="94" t="s">
        <v>72</v>
      </c>
      <c r="G331" s="95">
        <v>16449000</v>
      </c>
      <c r="H331" s="95">
        <v>16449000</v>
      </c>
      <c r="I331" s="186">
        <f t="shared" si="15"/>
        <v>16449</v>
      </c>
      <c r="J331" s="190">
        <v>16449000</v>
      </c>
      <c r="K331" s="188">
        <f t="shared" si="16"/>
        <v>16449</v>
      </c>
      <c r="L331" s="95">
        <v>16449000</v>
      </c>
    </row>
    <row r="332" spans="1:12" ht="25.5">
      <c r="A332" s="97">
        <f t="shared" si="14"/>
        <v>321</v>
      </c>
      <c r="B332" s="93" t="s">
        <v>484</v>
      </c>
      <c r="C332" s="94" t="s">
        <v>68</v>
      </c>
      <c r="D332" s="94" t="s">
        <v>168</v>
      </c>
      <c r="E332" s="94" t="s">
        <v>1247</v>
      </c>
      <c r="F332" s="94" t="s">
        <v>361</v>
      </c>
      <c r="G332" s="95">
        <v>16449000</v>
      </c>
      <c r="H332" s="95">
        <v>16449000</v>
      </c>
      <c r="I332" s="186">
        <f t="shared" si="15"/>
        <v>16449</v>
      </c>
      <c r="J332" s="190">
        <v>16449000</v>
      </c>
      <c r="K332" s="188">
        <f t="shared" si="16"/>
        <v>16449</v>
      </c>
      <c r="L332" s="95">
        <v>16449000</v>
      </c>
    </row>
    <row r="333" spans="1:12" ht="12.75">
      <c r="A333" s="97">
        <f t="shared" si="14"/>
        <v>322</v>
      </c>
      <c r="B333" s="93" t="s">
        <v>876</v>
      </c>
      <c r="C333" s="94" t="s">
        <v>68</v>
      </c>
      <c r="D333" s="94" t="s">
        <v>169</v>
      </c>
      <c r="E333" s="94" t="s">
        <v>745</v>
      </c>
      <c r="F333" s="94" t="s">
        <v>72</v>
      </c>
      <c r="G333" s="95">
        <v>19269700</v>
      </c>
      <c r="H333" s="95">
        <v>19566400</v>
      </c>
      <c r="I333" s="186">
        <f t="shared" si="15"/>
        <v>19269.7</v>
      </c>
      <c r="J333" s="190">
        <v>19269700</v>
      </c>
      <c r="K333" s="188">
        <f t="shared" si="16"/>
        <v>19566.4</v>
      </c>
      <c r="L333" s="95">
        <v>19566400</v>
      </c>
    </row>
    <row r="334" spans="1:12" ht="38.25">
      <c r="A334" s="97">
        <f aca="true" t="shared" si="17" ref="A334:A397">1+A333</f>
        <v>323</v>
      </c>
      <c r="B334" s="93" t="s">
        <v>1201</v>
      </c>
      <c r="C334" s="94" t="s">
        <v>68</v>
      </c>
      <c r="D334" s="94" t="s">
        <v>169</v>
      </c>
      <c r="E334" s="94" t="s">
        <v>850</v>
      </c>
      <c r="F334" s="94" t="s">
        <v>72</v>
      </c>
      <c r="G334" s="95">
        <v>19269700</v>
      </c>
      <c r="H334" s="95">
        <v>19566400</v>
      </c>
      <c r="I334" s="186">
        <f t="shared" si="15"/>
        <v>19269.7</v>
      </c>
      <c r="J334" s="190">
        <v>19269700</v>
      </c>
      <c r="K334" s="188">
        <f t="shared" si="16"/>
        <v>19566.4</v>
      </c>
      <c r="L334" s="95">
        <v>19566400</v>
      </c>
    </row>
    <row r="335" spans="1:12" ht="38.25">
      <c r="A335" s="97">
        <f t="shared" si="17"/>
        <v>324</v>
      </c>
      <c r="B335" s="93" t="s">
        <v>555</v>
      </c>
      <c r="C335" s="94" t="s">
        <v>68</v>
      </c>
      <c r="D335" s="94" t="s">
        <v>169</v>
      </c>
      <c r="E335" s="94" t="s">
        <v>877</v>
      </c>
      <c r="F335" s="94" t="s">
        <v>72</v>
      </c>
      <c r="G335" s="95">
        <v>17635400</v>
      </c>
      <c r="H335" s="95">
        <v>17932100</v>
      </c>
      <c r="I335" s="186">
        <f t="shared" si="15"/>
        <v>17635.4</v>
      </c>
      <c r="J335" s="190">
        <v>17635400</v>
      </c>
      <c r="K335" s="188">
        <f t="shared" si="16"/>
        <v>17932.1</v>
      </c>
      <c r="L335" s="95">
        <v>17932100</v>
      </c>
    </row>
    <row r="336" spans="1:12" ht="25.5">
      <c r="A336" s="97">
        <f t="shared" si="17"/>
        <v>325</v>
      </c>
      <c r="B336" s="93" t="s">
        <v>556</v>
      </c>
      <c r="C336" s="94" t="s">
        <v>68</v>
      </c>
      <c r="D336" s="94" t="s">
        <v>169</v>
      </c>
      <c r="E336" s="94" t="s">
        <v>878</v>
      </c>
      <c r="F336" s="94" t="s">
        <v>72</v>
      </c>
      <c r="G336" s="95">
        <v>8570000</v>
      </c>
      <c r="H336" s="95">
        <v>8570000</v>
      </c>
      <c r="I336" s="186">
        <f t="shared" si="15"/>
        <v>8570</v>
      </c>
      <c r="J336" s="190">
        <v>8570000</v>
      </c>
      <c r="K336" s="188">
        <f t="shared" si="16"/>
        <v>8570</v>
      </c>
      <c r="L336" s="95">
        <v>8570000</v>
      </c>
    </row>
    <row r="337" spans="1:12" ht="25.5">
      <c r="A337" s="97">
        <f t="shared" si="17"/>
        <v>326</v>
      </c>
      <c r="B337" s="93" t="s">
        <v>484</v>
      </c>
      <c r="C337" s="94" t="s">
        <v>68</v>
      </c>
      <c r="D337" s="94" t="s">
        <v>169</v>
      </c>
      <c r="E337" s="94" t="s">
        <v>878</v>
      </c>
      <c r="F337" s="94" t="s">
        <v>361</v>
      </c>
      <c r="G337" s="95">
        <v>8570000</v>
      </c>
      <c r="H337" s="95">
        <v>8570000</v>
      </c>
      <c r="I337" s="186">
        <f t="shared" si="15"/>
        <v>8570</v>
      </c>
      <c r="J337" s="190">
        <v>8570000</v>
      </c>
      <c r="K337" s="188">
        <f t="shared" si="16"/>
        <v>8570</v>
      </c>
      <c r="L337" s="95">
        <v>8570000</v>
      </c>
    </row>
    <row r="338" spans="1:12" ht="25.5">
      <c r="A338" s="97">
        <f t="shared" si="17"/>
        <v>327</v>
      </c>
      <c r="B338" s="93" t="s">
        <v>557</v>
      </c>
      <c r="C338" s="94" t="s">
        <v>68</v>
      </c>
      <c r="D338" s="94" t="s">
        <v>169</v>
      </c>
      <c r="E338" s="94" t="s">
        <v>879</v>
      </c>
      <c r="F338" s="94" t="s">
        <v>72</v>
      </c>
      <c r="G338" s="95">
        <v>1500000</v>
      </c>
      <c r="H338" s="95">
        <v>1500000</v>
      </c>
      <c r="I338" s="186">
        <f t="shared" si="15"/>
        <v>1500</v>
      </c>
      <c r="J338" s="190">
        <v>1500000</v>
      </c>
      <c r="K338" s="188">
        <f t="shared" si="16"/>
        <v>1500</v>
      </c>
      <c r="L338" s="95">
        <v>1500000</v>
      </c>
    </row>
    <row r="339" spans="1:12" ht="25.5">
      <c r="A339" s="97">
        <f t="shared" si="17"/>
        <v>328</v>
      </c>
      <c r="B339" s="93" t="s">
        <v>484</v>
      </c>
      <c r="C339" s="94" t="s">
        <v>68</v>
      </c>
      <c r="D339" s="94" t="s">
        <v>169</v>
      </c>
      <c r="E339" s="94" t="s">
        <v>879</v>
      </c>
      <c r="F339" s="94" t="s">
        <v>361</v>
      </c>
      <c r="G339" s="95">
        <v>1500000</v>
      </c>
      <c r="H339" s="95">
        <v>1500000</v>
      </c>
      <c r="I339" s="186">
        <f t="shared" si="15"/>
        <v>1500</v>
      </c>
      <c r="J339" s="190">
        <v>1500000</v>
      </c>
      <c r="K339" s="188">
        <f t="shared" si="16"/>
        <v>1500</v>
      </c>
      <c r="L339" s="95">
        <v>1500000</v>
      </c>
    </row>
    <row r="340" spans="1:12" ht="51">
      <c r="A340" s="97">
        <f t="shared" si="17"/>
        <v>329</v>
      </c>
      <c r="B340" s="93" t="s">
        <v>558</v>
      </c>
      <c r="C340" s="94" t="s">
        <v>68</v>
      </c>
      <c r="D340" s="94" t="s">
        <v>169</v>
      </c>
      <c r="E340" s="94" t="s">
        <v>880</v>
      </c>
      <c r="F340" s="94" t="s">
        <v>72</v>
      </c>
      <c r="G340" s="95">
        <v>150000</v>
      </c>
      <c r="H340" s="95">
        <v>150000</v>
      </c>
      <c r="I340" s="186">
        <f t="shared" si="15"/>
        <v>150</v>
      </c>
      <c r="J340" s="190">
        <v>150000</v>
      </c>
      <c r="K340" s="188">
        <f t="shared" si="16"/>
        <v>150</v>
      </c>
      <c r="L340" s="95">
        <v>150000</v>
      </c>
    </row>
    <row r="341" spans="1:12" ht="25.5">
      <c r="A341" s="97">
        <f t="shared" si="17"/>
        <v>330</v>
      </c>
      <c r="B341" s="93" t="s">
        <v>484</v>
      </c>
      <c r="C341" s="94" t="s">
        <v>68</v>
      </c>
      <c r="D341" s="94" t="s">
        <v>169</v>
      </c>
      <c r="E341" s="94" t="s">
        <v>880</v>
      </c>
      <c r="F341" s="94" t="s">
        <v>361</v>
      </c>
      <c r="G341" s="95">
        <v>150000</v>
      </c>
      <c r="H341" s="95">
        <v>150000</v>
      </c>
      <c r="I341" s="186">
        <f t="shared" si="15"/>
        <v>150</v>
      </c>
      <c r="J341" s="190">
        <v>150000</v>
      </c>
      <c r="K341" s="188">
        <f t="shared" si="16"/>
        <v>150</v>
      </c>
      <c r="L341" s="95">
        <v>150000</v>
      </c>
    </row>
    <row r="342" spans="1:12" ht="89.25">
      <c r="A342" s="97">
        <f t="shared" si="17"/>
        <v>331</v>
      </c>
      <c r="B342" s="93" t="s">
        <v>1248</v>
      </c>
      <c r="C342" s="94" t="s">
        <v>68</v>
      </c>
      <c r="D342" s="94" t="s">
        <v>169</v>
      </c>
      <c r="E342" s="94" t="s">
        <v>1249</v>
      </c>
      <c r="F342" s="94" t="s">
        <v>72</v>
      </c>
      <c r="G342" s="95">
        <v>803600</v>
      </c>
      <c r="H342" s="95">
        <v>835700</v>
      </c>
      <c r="I342" s="186">
        <f t="shared" si="15"/>
        <v>803.6</v>
      </c>
      <c r="J342" s="190">
        <v>803600</v>
      </c>
      <c r="K342" s="188">
        <f t="shared" si="16"/>
        <v>835.7</v>
      </c>
      <c r="L342" s="95">
        <v>835700</v>
      </c>
    </row>
    <row r="343" spans="1:12" ht="25.5">
      <c r="A343" s="97">
        <f t="shared" si="17"/>
        <v>332</v>
      </c>
      <c r="B343" s="93" t="s">
        <v>484</v>
      </c>
      <c r="C343" s="94" t="s">
        <v>68</v>
      </c>
      <c r="D343" s="94" t="s">
        <v>169</v>
      </c>
      <c r="E343" s="94" t="s">
        <v>1249</v>
      </c>
      <c r="F343" s="94" t="s">
        <v>361</v>
      </c>
      <c r="G343" s="95">
        <v>803600</v>
      </c>
      <c r="H343" s="95">
        <v>835700</v>
      </c>
      <c r="I343" s="186">
        <f t="shared" si="15"/>
        <v>803.6</v>
      </c>
      <c r="J343" s="190">
        <v>803600</v>
      </c>
      <c r="K343" s="188">
        <f t="shared" si="16"/>
        <v>835.7</v>
      </c>
      <c r="L343" s="95">
        <v>835700</v>
      </c>
    </row>
    <row r="344" spans="1:12" ht="25.5">
      <c r="A344" s="97">
        <f t="shared" si="17"/>
        <v>333</v>
      </c>
      <c r="B344" s="93" t="s">
        <v>630</v>
      </c>
      <c r="C344" s="94" t="s">
        <v>68</v>
      </c>
      <c r="D344" s="94" t="s">
        <v>169</v>
      </c>
      <c r="E344" s="94" t="s">
        <v>881</v>
      </c>
      <c r="F344" s="94" t="s">
        <v>72</v>
      </c>
      <c r="G344" s="95">
        <v>6611800</v>
      </c>
      <c r="H344" s="95">
        <v>6876400</v>
      </c>
      <c r="I344" s="186">
        <f t="shared" si="15"/>
        <v>6611.8</v>
      </c>
      <c r="J344" s="190">
        <v>6611800</v>
      </c>
      <c r="K344" s="188">
        <f t="shared" si="16"/>
        <v>6876.4</v>
      </c>
      <c r="L344" s="95">
        <v>6876400</v>
      </c>
    </row>
    <row r="345" spans="1:12" ht="25.5">
      <c r="A345" s="97">
        <f t="shared" si="17"/>
        <v>334</v>
      </c>
      <c r="B345" s="93" t="s">
        <v>484</v>
      </c>
      <c r="C345" s="94" t="s">
        <v>68</v>
      </c>
      <c r="D345" s="94" t="s">
        <v>169</v>
      </c>
      <c r="E345" s="94" t="s">
        <v>881</v>
      </c>
      <c r="F345" s="94" t="s">
        <v>361</v>
      </c>
      <c r="G345" s="95">
        <v>6611800</v>
      </c>
      <c r="H345" s="95">
        <v>6876400</v>
      </c>
      <c r="I345" s="186">
        <f t="shared" si="15"/>
        <v>6611.8</v>
      </c>
      <c r="J345" s="190">
        <v>6611800</v>
      </c>
      <c r="K345" s="188">
        <f t="shared" si="16"/>
        <v>6876.4</v>
      </c>
      <c r="L345" s="95">
        <v>6876400</v>
      </c>
    </row>
    <row r="346" spans="1:12" ht="38.25">
      <c r="A346" s="97">
        <f t="shared" si="17"/>
        <v>335</v>
      </c>
      <c r="B346" s="93" t="s">
        <v>559</v>
      </c>
      <c r="C346" s="94" t="s">
        <v>68</v>
      </c>
      <c r="D346" s="94" t="s">
        <v>169</v>
      </c>
      <c r="E346" s="94" t="s">
        <v>882</v>
      </c>
      <c r="F346" s="94" t="s">
        <v>72</v>
      </c>
      <c r="G346" s="95">
        <v>1634300</v>
      </c>
      <c r="H346" s="95">
        <v>1634300</v>
      </c>
      <c r="I346" s="186">
        <f t="shared" si="15"/>
        <v>1634.3</v>
      </c>
      <c r="J346" s="190">
        <v>1634300</v>
      </c>
      <c r="K346" s="188">
        <f t="shared" si="16"/>
        <v>1634.3</v>
      </c>
      <c r="L346" s="95">
        <v>1634300</v>
      </c>
    </row>
    <row r="347" spans="1:12" ht="38.25">
      <c r="A347" s="97">
        <f t="shared" si="17"/>
        <v>336</v>
      </c>
      <c r="B347" s="93" t="s">
        <v>560</v>
      </c>
      <c r="C347" s="94" t="s">
        <v>68</v>
      </c>
      <c r="D347" s="94" t="s">
        <v>169</v>
      </c>
      <c r="E347" s="94" t="s">
        <v>883</v>
      </c>
      <c r="F347" s="94" t="s">
        <v>72</v>
      </c>
      <c r="G347" s="95">
        <v>500000</v>
      </c>
      <c r="H347" s="95">
        <v>500000</v>
      </c>
      <c r="I347" s="186">
        <f t="shared" si="15"/>
        <v>500</v>
      </c>
      <c r="J347" s="190">
        <v>500000</v>
      </c>
      <c r="K347" s="188">
        <f t="shared" si="16"/>
        <v>500</v>
      </c>
      <c r="L347" s="95">
        <v>500000</v>
      </c>
    </row>
    <row r="348" spans="1:12" ht="25.5">
      <c r="A348" s="97">
        <f t="shared" si="17"/>
        <v>337</v>
      </c>
      <c r="B348" s="93" t="s">
        <v>484</v>
      </c>
      <c r="C348" s="94" t="s">
        <v>68</v>
      </c>
      <c r="D348" s="94" t="s">
        <v>169</v>
      </c>
      <c r="E348" s="94" t="s">
        <v>883</v>
      </c>
      <c r="F348" s="94" t="s">
        <v>361</v>
      </c>
      <c r="G348" s="95">
        <v>500000</v>
      </c>
      <c r="H348" s="95">
        <v>500000</v>
      </c>
      <c r="I348" s="186">
        <f t="shared" si="15"/>
        <v>500</v>
      </c>
      <c r="J348" s="190">
        <v>500000</v>
      </c>
      <c r="K348" s="188">
        <f t="shared" si="16"/>
        <v>500</v>
      </c>
      <c r="L348" s="95">
        <v>500000</v>
      </c>
    </row>
    <row r="349" spans="1:12" ht="38.25">
      <c r="A349" s="97">
        <f t="shared" si="17"/>
        <v>338</v>
      </c>
      <c r="B349" s="93" t="s">
        <v>884</v>
      </c>
      <c r="C349" s="94" t="s">
        <v>68</v>
      </c>
      <c r="D349" s="94" t="s">
        <v>169</v>
      </c>
      <c r="E349" s="94" t="s">
        <v>885</v>
      </c>
      <c r="F349" s="94" t="s">
        <v>72</v>
      </c>
      <c r="G349" s="95">
        <v>755000</v>
      </c>
      <c r="H349" s="95">
        <v>755000</v>
      </c>
      <c r="I349" s="186">
        <f t="shared" si="15"/>
        <v>755</v>
      </c>
      <c r="J349" s="190">
        <v>755000</v>
      </c>
      <c r="K349" s="188">
        <f t="shared" si="16"/>
        <v>755</v>
      </c>
      <c r="L349" s="95">
        <v>755000</v>
      </c>
    </row>
    <row r="350" spans="1:12" ht="25.5">
      <c r="A350" s="97">
        <f t="shared" si="17"/>
        <v>339</v>
      </c>
      <c r="B350" s="93" t="s">
        <v>484</v>
      </c>
      <c r="C350" s="94" t="s">
        <v>68</v>
      </c>
      <c r="D350" s="94" t="s">
        <v>169</v>
      </c>
      <c r="E350" s="94" t="s">
        <v>885</v>
      </c>
      <c r="F350" s="94" t="s">
        <v>361</v>
      </c>
      <c r="G350" s="95">
        <v>755000</v>
      </c>
      <c r="H350" s="95">
        <v>755000</v>
      </c>
      <c r="I350" s="186">
        <f t="shared" si="15"/>
        <v>755</v>
      </c>
      <c r="J350" s="190">
        <v>755000</v>
      </c>
      <c r="K350" s="188">
        <f t="shared" si="16"/>
        <v>755</v>
      </c>
      <c r="L350" s="95">
        <v>755000</v>
      </c>
    </row>
    <row r="351" spans="1:12" ht="38.25">
      <c r="A351" s="97">
        <f t="shared" si="17"/>
        <v>340</v>
      </c>
      <c r="B351" s="93" t="s">
        <v>561</v>
      </c>
      <c r="C351" s="94" t="s">
        <v>68</v>
      </c>
      <c r="D351" s="94" t="s">
        <v>169</v>
      </c>
      <c r="E351" s="94" t="s">
        <v>886</v>
      </c>
      <c r="F351" s="94" t="s">
        <v>72</v>
      </c>
      <c r="G351" s="95">
        <v>379300</v>
      </c>
      <c r="H351" s="95">
        <v>379300</v>
      </c>
      <c r="I351" s="186">
        <f t="shared" si="15"/>
        <v>379.3</v>
      </c>
      <c r="J351" s="190">
        <v>379300</v>
      </c>
      <c r="K351" s="188">
        <f t="shared" si="16"/>
        <v>379.3</v>
      </c>
      <c r="L351" s="95">
        <v>379300</v>
      </c>
    </row>
    <row r="352" spans="1:12" ht="25.5">
      <c r="A352" s="97">
        <f t="shared" si="17"/>
        <v>341</v>
      </c>
      <c r="B352" s="93" t="s">
        <v>484</v>
      </c>
      <c r="C352" s="94" t="s">
        <v>68</v>
      </c>
      <c r="D352" s="94" t="s">
        <v>169</v>
      </c>
      <c r="E352" s="94" t="s">
        <v>886</v>
      </c>
      <c r="F352" s="94" t="s">
        <v>361</v>
      </c>
      <c r="G352" s="95">
        <v>379300</v>
      </c>
      <c r="H352" s="95">
        <v>379300</v>
      </c>
      <c r="I352" s="186">
        <f t="shared" si="15"/>
        <v>379.3</v>
      </c>
      <c r="J352" s="190">
        <v>379300</v>
      </c>
      <c r="K352" s="188">
        <f t="shared" si="16"/>
        <v>379.3</v>
      </c>
      <c r="L352" s="95">
        <v>379300</v>
      </c>
    </row>
    <row r="353" spans="1:12" ht="12.75">
      <c r="A353" s="97">
        <f t="shared" si="17"/>
        <v>342</v>
      </c>
      <c r="B353" s="93" t="s">
        <v>686</v>
      </c>
      <c r="C353" s="94" t="s">
        <v>68</v>
      </c>
      <c r="D353" s="94" t="s">
        <v>170</v>
      </c>
      <c r="E353" s="94" t="s">
        <v>745</v>
      </c>
      <c r="F353" s="94" t="s">
        <v>72</v>
      </c>
      <c r="G353" s="95">
        <v>9007367</v>
      </c>
      <c r="H353" s="95">
        <v>9007367</v>
      </c>
      <c r="I353" s="186">
        <f t="shared" si="15"/>
        <v>9007.367</v>
      </c>
      <c r="J353" s="190">
        <v>9007367</v>
      </c>
      <c r="K353" s="188">
        <f t="shared" si="16"/>
        <v>9007.367</v>
      </c>
      <c r="L353" s="95">
        <v>9007367</v>
      </c>
    </row>
    <row r="354" spans="1:12" ht="38.25">
      <c r="A354" s="97">
        <f t="shared" si="17"/>
        <v>343</v>
      </c>
      <c r="B354" s="93" t="s">
        <v>1201</v>
      </c>
      <c r="C354" s="94" t="s">
        <v>68</v>
      </c>
      <c r="D354" s="94" t="s">
        <v>170</v>
      </c>
      <c r="E354" s="94" t="s">
        <v>850</v>
      </c>
      <c r="F354" s="94" t="s">
        <v>72</v>
      </c>
      <c r="G354" s="95">
        <v>9007367</v>
      </c>
      <c r="H354" s="95">
        <v>9007367</v>
      </c>
      <c r="I354" s="186">
        <f t="shared" si="15"/>
        <v>9007.367</v>
      </c>
      <c r="J354" s="190">
        <v>9007367</v>
      </c>
      <c r="K354" s="188">
        <f t="shared" si="16"/>
        <v>9007.367</v>
      </c>
      <c r="L354" s="95">
        <v>9007367</v>
      </c>
    </row>
    <row r="355" spans="1:12" ht="51">
      <c r="A355" s="97">
        <f t="shared" si="17"/>
        <v>344</v>
      </c>
      <c r="B355" s="93" t="s">
        <v>1202</v>
      </c>
      <c r="C355" s="94" t="s">
        <v>68</v>
      </c>
      <c r="D355" s="94" t="s">
        <v>170</v>
      </c>
      <c r="E355" s="94" t="s">
        <v>887</v>
      </c>
      <c r="F355" s="94" t="s">
        <v>72</v>
      </c>
      <c r="G355" s="95">
        <v>9007367</v>
      </c>
      <c r="H355" s="95">
        <v>9007367</v>
      </c>
      <c r="I355" s="186">
        <f t="shared" si="15"/>
        <v>9007.367</v>
      </c>
      <c r="J355" s="190">
        <v>9007367</v>
      </c>
      <c r="K355" s="188">
        <f t="shared" si="16"/>
        <v>9007.367</v>
      </c>
      <c r="L355" s="95">
        <v>9007367</v>
      </c>
    </row>
    <row r="356" spans="1:12" ht="51">
      <c r="A356" s="97">
        <f t="shared" si="17"/>
        <v>345</v>
      </c>
      <c r="B356" s="93" t="s">
        <v>562</v>
      </c>
      <c r="C356" s="94" t="s">
        <v>68</v>
      </c>
      <c r="D356" s="94" t="s">
        <v>170</v>
      </c>
      <c r="E356" s="94" t="s">
        <v>888</v>
      </c>
      <c r="F356" s="94" t="s">
        <v>72</v>
      </c>
      <c r="G356" s="95">
        <v>6987557</v>
      </c>
      <c r="H356" s="95">
        <v>6987557</v>
      </c>
      <c r="I356" s="186">
        <f t="shared" si="15"/>
        <v>6987.557</v>
      </c>
      <c r="J356" s="190">
        <v>6987557</v>
      </c>
      <c r="K356" s="188">
        <f t="shared" si="16"/>
        <v>6987.557</v>
      </c>
      <c r="L356" s="95">
        <v>6987557</v>
      </c>
    </row>
    <row r="357" spans="1:12" ht="25.5">
      <c r="A357" s="97">
        <f t="shared" si="17"/>
        <v>346</v>
      </c>
      <c r="B357" s="93" t="s">
        <v>491</v>
      </c>
      <c r="C357" s="94" t="s">
        <v>68</v>
      </c>
      <c r="D357" s="94" t="s">
        <v>170</v>
      </c>
      <c r="E357" s="94" t="s">
        <v>888</v>
      </c>
      <c r="F357" s="94" t="s">
        <v>362</v>
      </c>
      <c r="G357" s="95">
        <v>5675600</v>
      </c>
      <c r="H357" s="95">
        <v>5675600</v>
      </c>
      <c r="I357" s="186">
        <f t="shared" si="15"/>
        <v>5675.6</v>
      </c>
      <c r="J357" s="190">
        <v>5675600</v>
      </c>
      <c r="K357" s="188">
        <f t="shared" si="16"/>
        <v>5675.6</v>
      </c>
      <c r="L357" s="95">
        <v>5675600</v>
      </c>
    </row>
    <row r="358" spans="1:12" ht="25.5">
      <c r="A358" s="97">
        <f t="shared" si="17"/>
        <v>347</v>
      </c>
      <c r="B358" s="93" t="s">
        <v>484</v>
      </c>
      <c r="C358" s="94" t="s">
        <v>68</v>
      </c>
      <c r="D358" s="94" t="s">
        <v>170</v>
      </c>
      <c r="E358" s="94" t="s">
        <v>888</v>
      </c>
      <c r="F358" s="94" t="s">
        <v>361</v>
      </c>
      <c r="G358" s="95">
        <v>1308957</v>
      </c>
      <c r="H358" s="95">
        <v>1308957</v>
      </c>
      <c r="I358" s="186">
        <f aca="true" t="shared" si="18" ref="I358:I419">J358/1000</f>
        <v>1308.957</v>
      </c>
      <c r="J358" s="190">
        <v>1308957</v>
      </c>
      <c r="K358" s="188">
        <f aca="true" t="shared" si="19" ref="K358:K419">L358/1000</f>
        <v>1308.957</v>
      </c>
      <c r="L358" s="95">
        <v>1308957</v>
      </c>
    </row>
    <row r="359" spans="1:12" ht="12.75">
      <c r="A359" s="97">
        <f t="shared" si="17"/>
        <v>348</v>
      </c>
      <c r="B359" s="93" t="s">
        <v>492</v>
      </c>
      <c r="C359" s="94" t="s">
        <v>68</v>
      </c>
      <c r="D359" s="94" t="s">
        <v>170</v>
      </c>
      <c r="E359" s="94" t="s">
        <v>888</v>
      </c>
      <c r="F359" s="94" t="s">
        <v>363</v>
      </c>
      <c r="G359" s="95">
        <v>3000</v>
      </c>
      <c r="H359" s="95">
        <v>3000</v>
      </c>
      <c r="I359" s="186">
        <f t="shared" si="18"/>
        <v>3</v>
      </c>
      <c r="J359" s="190">
        <v>3000</v>
      </c>
      <c r="K359" s="188">
        <f t="shared" si="19"/>
        <v>3</v>
      </c>
      <c r="L359" s="95">
        <v>3000</v>
      </c>
    </row>
    <row r="360" spans="1:12" ht="63.75">
      <c r="A360" s="97">
        <f t="shared" si="17"/>
        <v>349</v>
      </c>
      <c r="B360" s="93" t="s">
        <v>563</v>
      </c>
      <c r="C360" s="94" t="s">
        <v>68</v>
      </c>
      <c r="D360" s="94" t="s">
        <v>170</v>
      </c>
      <c r="E360" s="94" t="s">
        <v>889</v>
      </c>
      <c r="F360" s="94" t="s">
        <v>72</v>
      </c>
      <c r="G360" s="95">
        <v>2019810</v>
      </c>
      <c r="H360" s="95">
        <v>2019810</v>
      </c>
      <c r="I360" s="186">
        <f t="shared" si="18"/>
        <v>2019.81</v>
      </c>
      <c r="J360" s="190">
        <v>2019810</v>
      </c>
      <c r="K360" s="188">
        <f t="shared" si="19"/>
        <v>2019.81</v>
      </c>
      <c r="L360" s="95">
        <v>2019810</v>
      </c>
    </row>
    <row r="361" spans="1:12" ht="25.5">
      <c r="A361" s="97">
        <f t="shared" si="17"/>
        <v>350</v>
      </c>
      <c r="B361" s="93" t="s">
        <v>484</v>
      </c>
      <c r="C361" s="94" t="s">
        <v>68</v>
      </c>
      <c r="D361" s="94" t="s">
        <v>170</v>
      </c>
      <c r="E361" s="94" t="s">
        <v>889</v>
      </c>
      <c r="F361" s="94" t="s">
        <v>361</v>
      </c>
      <c r="G361" s="95">
        <v>1949810</v>
      </c>
      <c r="H361" s="95">
        <v>1949810</v>
      </c>
      <c r="I361" s="186">
        <f t="shared" si="18"/>
        <v>1949.81</v>
      </c>
      <c r="J361" s="190">
        <v>1949810</v>
      </c>
      <c r="K361" s="188">
        <f t="shared" si="19"/>
        <v>1949.81</v>
      </c>
      <c r="L361" s="95">
        <v>1949810</v>
      </c>
    </row>
    <row r="362" spans="1:12" ht="12.75">
      <c r="A362" s="97">
        <f t="shared" si="17"/>
        <v>351</v>
      </c>
      <c r="B362" s="93" t="s">
        <v>755</v>
      </c>
      <c r="C362" s="94" t="s">
        <v>68</v>
      </c>
      <c r="D362" s="94" t="s">
        <v>170</v>
      </c>
      <c r="E362" s="94" t="s">
        <v>889</v>
      </c>
      <c r="F362" s="94" t="s">
        <v>756</v>
      </c>
      <c r="G362" s="95">
        <v>70000</v>
      </c>
      <c r="H362" s="95">
        <v>70000</v>
      </c>
      <c r="I362" s="186">
        <f t="shared" si="18"/>
        <v>70</v>
      </c>
      <c r="J362" s="190">
        <v>70000</v>
      </c>
      <c r="K362" s="188">
        <f t="shared" si="19"/>
        <v>70</v>
      </c>
      <c r="L362" s="95">
        <v>70000</v>
      </c>
    </row>
    <row r="363" spans="1:12" ht="38.25">
      <c r="A363" s="97">
        <f t="shared" si="17"/>
        <v>352</v>
      </c>
      <c r="B363" s="93" t="s">
        <v>188</v>
      </c>
      <c r="C363" s="94" t="s">
        <v>69</v>
      </c>
      <c r="D363" s="94" t="s">
        <v>73</v>
      </c>
      <c r="E363" s="94" t="s">
        <v>745</v>
      </c>
      <c r="F363" s="94" t="s">
        <v>72</v>
      </c>
      <c r="G363" s="95">
        <v>81417200</v>
      </c>
      <c r="H363" s="95">
        <v>81417200</v>
      </c>
      <c r="I363" s="186">
        <f t="shared" si="18"/>
        <v>81417.2</v>
      </c>
      <c r="J363" s="190">
        <v>81417200</v>
      </c>
      <c r="K363" s="188">
        <f t="shared" si="19"/>
        <v>81417.2</v>
      </c>
      <c r="L363" s="95">
        <v>81417200</v>
      </c>
    </row>
    <row r="364" spans="1:12" ht="12.75">
      <c r="A364" s="97">
        <f t="shared" si="17"/>
        <v>353</v>
      </c>
      <c r="B364" s="93" t="s">
        <v>676</v>
      </c>
      <c r="C364" s="94" t="s">
        <v>69</v>
      </c>
      <c r="D364" s="94" t="s">
        <v>166</v>
      </c>
      <c r="E364" s="94" t="s">
        <v>745</v>
      </c>
      <c r="F364" s="94" t="s">
        <v>72</v>
      </c>
      <c r="G364" s="95">
        <v>49865341.59</v>
      </c>
      <c r="H364" s="95">
        <v>49865341.59</v>
      </c>
      <c r="I364" s="186">
        <f t="shared" si="18"/>
        <v>49865.34159</v>
      </c>
      <c r="J364" s="190">
        <v>49865341.59</v>
      </c>
      <c r="K364" s="188">
        <f t="shared" si="19"/>
        <v>49865.34159</v>
      </c>
      <c r="L364" s="95">
        <v>49865341.59</v>
      </c>
    </row>
    <row r="365" spans="1:12" ht="12.75">
      <c r="A365" s="97">
        <f t="shared" si="17"/>
        <v>354</v>
      </c>
      <c r="B365" s="93" t="s">
        <v>890</v>
      </c>
      <c r="C365" s="94" t="s">
        <v>69</v>
      </c>
      <c r="D365" s="94" t="s">
        <v>891</v>
      </c>
      <c r="E365" s="94" t="s">
        <v>745</v>
      </c>
      <c r="F365" s="94" t="s">
        <v>72</v>
      </c>
      <c r="G365" s="95">
        <v>48396689.59</v>
      </c>
      <c r="H365" s="95">
        <v>48396689.59</v>
      </c>
      <c r="I365" s="186">
        <f t="shared" si="18"/>
        <v>48396.68959</v>
      </c>
      <c r="J365" s="190">
        <v>48396689.59</v>
      </c>
      <c r="K365" s="188">
        <f t="shared" si="19"/>
        <v>48396.68959</v>
      </c>
      <c r="L365" s="95">
        <v>48396689.59</v>
      </c>
    </row>
    <row r="366" spans="1:12" ht="51">
      <c r="A366" s="97">
        <f t="shared" si="17"/>
        <v>355</v>
      </c>
      <c r="B366" s="93" t="s">
        <v>1143</v>
      </c>
      <c r="C366" s="94" t="s">
        <v>69</v>
      </c>
      <c r="D366" s="94" t="s">
        <v>891</v>
      </c>
      <c r="E366" s="94" t="s">
        <v>892</v>
      </c>
      <c r="F366" s="94" t="s">
        <v>72</v>
      </c>
      <c r="G366" s="95">
        <v>48396689.59</v>
      </c>
      <c r="H366" s="95">
        <v>48396689.59</v>
      </c>
      <c r="I366" s="186">
        <f t="shared" si="18"/>
        <v>48396.68959</v>
      </c>
      <c r="J366" s="190">
        <v>48396689.59</v>
      </c>
      <c r="K366" s="188">
        <f t="shared" si="19"/>
        <v>48396.68959</v>
      </c>
      <c r="L366" s="95">
        <v>48396689.59</v>
      </c>
    </row>
    <row r="367" spans="1:12" ht="25.5">
      <c r="A367" s="97">
        <f t="shared" si="17"/>
        <v>356</v>
      </c>
      <c r="B367" s="93" t="s">
        <v>564</v>
      </c>
      <c r="C367" s="94" t="s">
        <v>69</v>
      </c>
      <c r="D367" s="94" t="s">
        <v>891</v>
      </c>
      <c r="E367" s="94" t="s">
        <v>893</v>
      </c>
      <c r="F367" s="94" t="s">
        <v>72</v>
      </c>
      <c r="G367" s="95">
        <v>48396689.59</v>
      </c>
      <c r="H367" s="95">
        <v>48396689.59</v>
      </c>
      <c r="I367" s="186">
        <f t="shared" si="18"/>
        <v>48396.68959</v>
      </c>
      <c r="J367" s="190">
        <v>48396689.59</v>
      </c>
      <c r="K367" s="188">
        <f t="shared" si="19"/>
        <v>48396.68959</v>
      </c>
      <c r="L367" s="95">
        <v>48396689.59</v>
      </c>
    </row>
    <row r="368" spans="1:12" ht="25.5">
      <c r="A368" s="97">
        <f t="shared" si="17"/>
        <v>357</v>
      </c>
      <c r="B368" s="93" t="s">
        <v>566</v>
      </c>
      <c r="C368" s="94" t="s">
        <v>69</v>
      </c>
      <c r="D368" s="94" t="s">
        <v>891</v>
      </c>
      <c r="E368" s="94" t="s">
        <v>894</v>
      </c>
      <c r="F368" s="94" t="s">
        <v>72</v>
      </c>
      <c r="G368" s="95">
        <v>46663863.27</v>
      </c>
      <c r="H368" s="95">
        <v>46663863.27</v>
      </c>
      <c r="I368" s="186">
        <f t="shared" si="18"/>
        <v>46663.86327</v>
      </c>
      <c r="J368" s="190">
        <v>46663863.27</v>
      </c>
      <c r="K368" s="188">
        <f t="shared" si="19"/>
        <v>46663.86327</v>
      </c>
      <c r="L368" s="95">
        <v>46663863.27</v>
      </c>
    </row>
    <row r="369" spans="1:12" ht="25.5">
      <c r="A369" s="97">
        <f t="shared" si="17"/>
        <v>358</v>
      </c>
      <c r="B369" s="93" t="s">
        <v>491</v>
      </c>
      <c r="C369" s="94" t="s">
        <v>69</v>
      </c>
      <c r="D369" s="94" t="s">
        <v>891</v>
      </c>
      <c r="E369" s="94" t="s">
        <v>894</v>
      </c>
      <c r="F369" s="94" t="s">
        <v>362</v>
      </c>
      <c r="G369" s="95">
        <v>40558394.57</v>
      </c>
      <c r="H369" s="95">
        <v>40558394.57</v>
      </c>
      <c r="I369" s="186">
        <f t="shared" si="18"/>
        <v>40558.39457</v>
      </c>
      <c r="J369" s="190">
        <v>40558394.57</v>
      </c>
      <c r="K369" s="188">
        <f t="shared" si="19"/>
        <v>40558.39457</v>
      </c>
      <c r="L369" s="95">
        <v>40558394.57</v>
      </c>
    </row>
    <row r="370" spans="1:12" ht="25.5">
      <c r="A370" s="97">
        <f t="shared" si="17"/>
        <v>359</v>
      </c>
      <c r="B370" s="93" t="s">
        <v>484</v>
      </c>
      <c r="C370" s="94" t="s">
        <v>69</v>
      </c>
      <c r="D370" s="94" t="s">
        <v>891</v>
      </c>
      <c r="E370" s="94" t="s">
        <v>894</v>
      </c>
      <c r="F370" s="94" t="s">
        <v>361</v>
      </c>
      <c r="G370" s="95">
        <v>4956270.7</v>
      </c>
      <c r="H370" s="95">
        <v>4956270.7</v>
      </c>
      <c r="I370" s="186">
        <f t="shared" si="18"/>
        <v>4956.2707</v>
      </c>
      <c r="J370" s="190">
        <v>4956270.7</v>
      </c>
      <c r="K370" s="188">
        <f t="shared" si="19"/>
        <v>4956.2707</v>
      </c>
      <c r="L370" s="95">
        <v>4956270.7</v>
      </c>
    </row>
    <row r="371" spans="1:12" ht="12.75">
      <c r="A371" s="97">
        <f t="shared" si="17"/>
        <v>360</v>
      </c>
      <c r="B371" s="93" t="s">
        <v>492</v>
      </c>
      <c r="C371" s="94" t="s">
        <v>69</v>
      </c>
      <c r="D371" s="94" t="s">
        <v>891</v>
      </c>
      <c r="E371" s="94" t="s">
        <v>894</v>
      </c>
      <c r="F371" s="94" t="s">
        <v>363</v>
      </c>
      <c r="G371" s="95">
        <v>1149198</v>
      </c>
      <c r="H371" s="95">
        <v>1149198</v>
      </c>
      <c r="I371" s="186">
        <f t="shared" si="18"/>
        <v>1149.198</v>
      </c>
      <c r="J371" s="190">
        <v>1149198</v>
      </c>
      <c r="K371" s="188">
        <f t="shared" si="19"/>
        <v>1149.198</v>
      </c>
      <c r="L371" s="95">
        <v>1149198</v>
      </c>
    </row>
    <row r="372" spans="1:12" ht="38.25">
      <c r="A372" s="97">
        <f t="shared" si="17"/>
        <v>361</v>
      </c>
      <c r="B372" s="93" t="s">
        <v>567</v>
      </c>
      <c r="C372" s="94" t="s">
        <v>69</v>
      </c>
      <c r="D372" s="94" t="s">
        <v>891</v>
      </c>
      <c r="E372" s="94" t="s">
        <v>895</v>
      </c>
      <c r="F372" s="94" t="s">
        <v>72</v>
      </c>
      <c r="G372" s="95">
        <v>1447826.32</v>
      </c>
      <c r="H372" s="95">
        <v>1447826.32</v>
      </c>
      <c r="I372" s="186">
        <f t="shared" si="18"/>
        <v>1447.8263200000001</v>
      </c>
      <c r="J372" s="190">
        <v>1447826.32</v>
      </c>
      <c r="K372" s="188">
        <f t="shared" si="19"/>
        <v>1447.8263200000001</v>
      </c>
      <c r="L372" s="95">
        <v>1447826.32</v>
      </c>
    </row>
    <row r="373" spans="1:12" ht="25.5">
      <c r="A373" s="97">
        <f t="shared" si="17"/>
        <v>362</v>
      </c>
      <c r="B373" s="93" t="s">
        <v>484</v>
      </c>
      <c r="C373" s="94" t="s">
        <v>69</v>
      </c>
      <c r="D373" s="94" t="s">
        <v>891</v>
      </c>
      <c r="E373" s="94" t="s">
        <v>895</v>
      </c>
      <c r="F373" s="94" t="s">
        <v>361</v>
      </c>
      <c r="G373" s="95">
        <v>1447826.32</v>
      </c>
      <c r="H373" s="95">
        <v>1447826.32</v>
      </c>
      <c r="I373" s="186">
        <f t="shared" si="18"/>
        <v>1447.8263200000001</v>
      </c>
      <c r="J373" s="190">
        <v>1447826.32</v>
      </c>
      <c r="K373" s="188">
        <f t="shared" si="19"/>
        <v>1447.8263200000001</v>
      </c>
      <c r="L373" s="95">
        <v>1447826.32</v>
      </c>
    </row>
    <row r="374" spans="1:12" ht="38.25">
      <c r="A374" s="97">
        <f t="shared" si="17"/>
        <v>363</v>
      </c>
      <c r="B374" s="93" t="s">
        <v>565</v>
      </c>
      <c r="C374" s="94" t="s">
        <v>69</v>
      </c>
      <c r="D374" s="94" t="s">
        <v>891</v>
      </c>
      <c r="E374" s="94" t="s">
        <v>896</v>
      </c>
      <c r="F374" s="94" t="s">
        <v>72</v>
      </c>
      <c r="G374" s="95">
        <v>235000</v>
      </c>
      <c r="H374" s="95">
        <v>235000</v>
      </c>
      <c r="I374" s="186">
        <f t="shared" si="18"/>
        <v>235</v>
      </c>
      <c r="J374" s="190">
        <v>235000</v>
      </c>
      <c r="K374" s="188">
        <f t="shared" si="19"/>
        <v>235</v>
      </c>
      <c r="L374" s="95">
        <v>235000</v>
      </c>
    </row>
    <row r="375" spans="1:12" ht="25.5">
      <c r="A375" s="97">
        <f t="shared" si="17"/>
        <v>364</v>
      </c>
      <c r="B375" s="93" t="s">
        <v>484</v>
      </c>
      <c r="C375" s="94" t="s">
        <v>69</v>
      </c>
      <c r="D375" s="94" t="s">
        <v>891</v>
      </c>
      <c r="E375" s="94" t="s">
        <v>896</v>
      </c>
      <c r="F375" s="94" t="s">
        <v>361</v>
      </c>
      <c r="G375" s="95">
        <v>235000</v>
      </c>
      <c r="H375" s="95">
        <v>235000</v>
      </c>
      <c r="I375" s="186">
        <f t="shared" si="18"/>
        <v>235</v>
      </c>
      <c r="J375" s="190">
        <v>235000</v>
      </c>
      <c r="K375" s="188">
        <f t="shared" si="19"/>
        <v>235</v>
      </c>
      <c r="L375" s="95">
        <v>235000</v>
      </c>
    </row>
    <row r="376" spans="1:12" ht="25.5">
      <c r="A376" s="97">
        <f t="shared" si="17"/>
        <v>365</v>
      </c>
      <c r="B376" s="93" t="s">
        <v>1110</v>
      </c>
      <c r="C376" s="94" t="s">
        <v>69</v>
      </c>
      <c r="D376" s="94" t="s">
        <v>891</v>
      </c>
      <c r="E376" s="94" t="s">
        <v>1007</v>
      </c>
      <c r="F376" s="94" t="s">
        <v>72</v>
      </c>
      <c r="G376" s="95">
        <v>50000</v>
      </c>
      <c r="H376" s="95">
        <v>50000</v>
      </c>
      <c r="I376" s="186">
        <f t="shared" si="18"/>
        <v>50</v>
      </c>
      <c r="J376" s="190">
        <v>50000</v>
      </c>
      <c r="K376" s="188">
        <f t="shared" si="19"/>
        <v>50</v>
      </c>
      <c r="L376" s="95">
        <v>50000</v>
      </c>
    </row>
    <row r="377" spans="1:12" ht="25.5">
      <c r="A377" s="97">
        <f t="shared" si="17"/>
        <v>366</v>
      </c>
      <c r="B377" s="93" t="s">
        <v>484</v>
      </c>
      <c r="C377" s="94" t="s">
        <v>69</v>
      </c>
      <c r="D377" s="94" t="s">
        <v>891</v>
      </c>
      <c r="E377" s="94" t="s">
        <v>1007</v>
      </c>
      <c r="F377" s="94" t="s">
        <v>361</v>
      </c>
      <c r="G377" s="95">
        <v>50000</v>
      </c>
      <c r="H377" s="95">
        <v>50000</v>
      </c>
      <c r="I377" s="186">
        <f t="shared" si="18"/>
        <v>50</v>
      </c>
      <c r="J377" s="190">
        <v>50000</v>
      </c>
      <c r="K377" s="188">
        <f t="shared" si="19"/>
        <v>50</v>
      </c>
      <c r="L377" s="95">
        <v>50000</v>
      </c>
    </row>
    <row r="378" spans="1:12" ht="12.75">
      <c r="A378" s="97">
        <f t="shared" si="17"/>
        <v>367</v>
      </c>
      <c r="B378" s="93" t="s">
        <v>876</v>
      </c>
      <c r="C378" s="94" t="s">
        <v>69</v>
      </c>
      <c r="D378" s="94" t="s">
        <v>169</v>
      </c>
      <c r="E378" s="94" t="s">
        <v>745</v>
      </c>
      <c r="F378" s="94" t="s">
        <v>72</v>
      </c>
      <c r="G378" s="95">
        <v>1468652</v>
      </c>
      <c r="H378" s="95">
        <v>1468652</v>
      </c>
      <c r="I378" s="186">
        <f t="shared" si="18"/>
        <v>1468.652</v>
      </c>
      <c r="J378" s="190">
        <v>1468652</v>
      </c>
      <c r="K378" s="188">
        <f t="shared" si="19"/>
        <v>1468.652</v>
      </c>
      <c r="L378" s="95">
        <v>1468652</v>
      </c>
    </row>
    <row r="379" spans="1:12" ht="51">
      <c r="A379" s="97">
        <f t="shared" si="17"/>
        <v>368</v>
      </c>
      <c r="B379" s="93" t="s">
        <v>1143</v>
      </c>
      <c r="C379" s="94" t="s">
        <v>69</v>
      </c>
      <c r="D379" s="94" t="s">
        <v>169</v>
      </c>
      <c r="E379" s="94" t="s">
        <v>892</v>
      </c>
      <c r="F379" s="94" t="s">
        <v>72</v>
      </c>
      <c r="G379" s="95">
        <v>1468652</v>
      </c>
      <c r="H379" s="95">
        <v>1468652</v>
      </c>
      <c r="I379" s="186">
        <f t="shared" si="18"/>
        <v>1468.652</v>
      </c>
      <c r="J379" s="190">
        <v>1468652</v>
      </c>
      <c r="K379" s="188">
        <f t="shared" si="19"/>
        <v>1468.652</v>
      </c>
      <c r="L379" s="95">
        <v>1468652</v>
      </c>
    </row>
    <row r="380" spans="1:12" ht="25.5">
      <c r="A380" s="97">
        <f t="shared" si="17"/>
        <v>369</v>
      </c>
      <c r="B380" s="93" t="s">
        <v>568</v>
      </c>
      <c r="C380" s="94" t="s">
        <v>69</v>
      </c>
      <c r="D380" s="94" t="s">
        <v>169</v>
      </c>
      <c r="E380" s="94" t="s">
        <v>897</v>
      </c>
      <c r="F380" s="94" t="s">
        <v>72</v>
      </c>
      <c r="G380" s="95">
        <v>633052</v>
      </c>
      <c r="H380" s="95">
        <v>633052</v>
      </c>
      <c r="I380" s="186">
        <f t="shared" si="18"/>
        <v>633.052</v>
      </c>
      <c r="J380" s="190">
        <v>633052</v>
      </c>
      <c r="K380" s="188">
        <f t="shared" si="19"/>
        <v>633.052</v>
      </c>
      <c r="L380" s="95">
        <v>633052</v>
      </c>
    </row>
    <row r="381" spans="1:12" ht="25.5">
      <c r="A381" s="97">
        <f t="shared" si="17"/>
        <v>370</v>
      </c>
      <c r="B381" s="93" t="s">
        <v>1044</v>
      </c>
      <c r="C381" s="94" t="s">
        <v>69</v>
      </c>
      <c r="D381" s="94" t="s">
        <v>169</v>
      </c>
      <c r="E381" s="94" t="s">
        <v>1009</v>
      </c>
      <c r="F381" s="94" t="s">
        <v>72</v>
      </c>
      <c r="G381" s="95">
        <v>633052</v>
      </c>
      <c r="H381" s="95">
        <v>633052</v>
      </c>
      <c r="I381" s="186">
        <f t="shared" si="18"/>
        <v>633.052</v>
      </c>
      <c r="J381" s="190">
        <v>633052</v>
      </c>
      <c r="K381" s="188">
        <f t="shared" si="19"/>
        <v>633.052</v>
      </c>
      <c r="L381" s="95">
        <v>633052</v>
      </c>
    </row>
    <row r="382" spans="1:12" ht="25.5">
      <c r="A382" s="97">
        <f t="shared" si="17"/>
        <v>371</v>
      </c>
      <c r="B382" s="93" t="s">
        <v>484</v>
      </c>
      <c r="C382" s="94" t="s">
        <v>69</v>
      </c>
      <c r="D382" s="94" t="s">
        <v>169</v>
      </c>
      <c r="E382" s="94" t="s">
        <v>1009</v>
      </c>
      <c r="F382" s="94" t="s">
        <v>361</v>
      </c>
      <c r="G382" s="95">
        <v>633052</v>
      </c>
      <c r="H382" s="95">
        <v>633052</v>
      </c>
      <c r="I382" s="186">
        <f t="shared" si="18"/>
        <v>633.052</v>
      </c>
      <c r="J382" s="190">
        <v>633052</v>
      </c>
      <c r="K382" s="188">
        <f t="shared" si="19"/>
        <v>633.052</v>
      </c>
      <c r="L382" s="95">
        <v>633052</v>
      </c>
    </row>
    <row r="383" spans="1:12" ht="25.5">
      <c r="A383" s="97">
        <f t="shared" si="17"/>
        <v>372</v>
      </c>
      <c r="B383" s="93" t="s">
        <v>569</v>
      </c>
      <c r="C383" s="94" t="s">
        <v>69</v>
      </c>
      <c r="D383" s="94" t="s">
        <v>169</v>
      </c>
      <c r="E383" s="94" t="s">
        <v>898</v>
      </c>
      <c r="F383" s="94" t="s">
        <v>72</v>
      </c>
      <c r="G383" s="95">
        <v>835600</v>
      </c>
      <c r="H383" s="95">
        <v>835600</v>
      </c>
      <c r="I383" s="186">
        <f t="shared" si="18"/>
        <v>835.6</v>
      </c>
      <c r="J383" s="190">
        <v>835600</v>
      </c>
      <c r="K383" s="188">
        <f t="shared" si="19"/>
        <v>835.6</v>
      </c>
      <c r="L383" s="95">
        <v>835600</v>
      </c>
    </row>
    <row r="384" spans="1:12" ht="51">
      <c r="A384" s="97">
        <f t="shared" si="17"/>
        <v>373</v>
      </c>
      <c r="B384" s="93" t="s">
        <v>899</v>
      </c>
      <c r="C384" s="94" t="s">
        <v>69</v>
      </c>
      <c r="D384" s="94" t="s">
        <v>169</v>
      </c>
      <c r="E384" s="94" t="s">
        <v>900</v>
      </c>
      <c r="F384" s="94" t="s">
        <v>72</v>
      </c>
      <c r="G384" s="95">
        <v>111000</v>
      </c>
      <c r="H384" s="95">
        <v>111000</v>
      </c>
      <c r="I384" s="186">
        <f t="shared" si="18"/>
        <v>111</v>
      </c>
      <c r="J384" s="190">
        <v>111000</v>
      </c>
      <c r="K384" s="188">
        <f t="shared" si="19"/>
        <v>111</v>
      </c>
      <c r="L384" s="95">
        <v>111000</v>
      </c>
    </row>
    <row r="385" spans="1:12" ht="25.5">
      <c r="A385" s="97">
        <f t="shared" si="17"/>
        <v>374</v>
      </c>
      <c r="B385" s="93" t="s">
        <v>484</v>
      </c>
      <c r="C385" s="94" t="s">
        <v>69</v>
      </c>
      <c r="D385" s="94" t="s">
        <v>169</v>
      </c>
      <c r="E385" s="94" t="s">
        <v>900</v>
      </c>
      <c r="F385" s="94" t="s">
        <v>361</v>
      </c>
      <c r="G385" s="95">
        <v>111000</v>
      </c>
      <c r="H385" s="95">
        <v>111000</v>
      </c>
      <c r="I385" s="186">
        <f t="shared" si="18"/>
        <v>111</v>
      </c>
      <c r="J385" s="190">
        <v>111000</v>
      </c>
      <c r="K385" s="188">
        <f t="shared" si="19"/>
        <v>111</v>
      </c>
      <c r="L385" s="95">
        <v>111000</v>
      </c>
    </row>
    <row r="386" spans="1:12" ht="38.25">
      <c r="A386" s="97">
        <f t="shared" si="17"/>
        <v>375</v>
      </c>
      <c r="B386" s="93" t="s">
        <v>570</v>
      </c>
      <c r="C386" s="94" t="s">
        <v>69</v>
      </c>
      <c r="D386" s="94" t="s">
        <v>169</v>
      </c>
      <c r="E386" s="94" t="s">
        <v>901</v>
      </c>
      <c r="F386" s="94" t="s">
        <v>72</v>
      </c>
      <c r="G386" s="95">
        <v>90000</v>
      </c>
      <c r="H386" s="95">
        <v>90000</v>
      </c>
      <c r="I386" s="186">
        <f t="shared" si="18"/>
        <v>90</v>
      </c>
      <c r="J386" s="190">
        <v>90000</v>
      </c>
      <c r="K386" s="188">
        <f t="shared" si="19"/>
        <v>90</v>
      </c>
      <c r="L386" s="95">
        <v>90000</v>
      </c>
    </row>
    <row r="387" spans="1:12" ht="25.5">
      <c r="A387" s="97">
        <f t="shared" si="17"/>
        <v>376</v>
      </c>
      <c r="B387" s="93" t="s">
        <v>484</v>
      </c>
      <c r="C387" s="94" t="s">
        <v>69</v>
      </c>
      <c r="D387" s="94" t="s">
        <v>169</v>
      </c>
      <c r="E387" s="94" t="s">
        <v>901</v>
      </c>
      <c r="F387" s="94" t="s">
        <v>361</v>
      </c>
      <c r="G387" s="95">
        <v>90000</v>
      </c>
      <c r="H387" s="95">
        <v>90000</v>
      </c>
      <c r="I387" s="186">
        <f t="shared" si="18"/>
        <v>90</v>
      </c>
      <c r="J387" s="190">
        <v>90000</v>
      </c>
      <c r="K387" s="188">
        <f t="shared" si="19"/>
        <v>90</v>
      </c>
      <c r="L387" s="95">
        <v>90000</v>
      </c>
    </row>
    <row r="388" spans="1:12" ht="38.25">
      <c r="A388" s="97">
        <f t="shared" si="17"/>
        <v>377</v>
      </c>
      <c r="B388" s="93" t="s">
        <v>631</v>
      </c>
      <c r="C388" s="94" t="s">
        <v>69</v>
      </c>
      <c r="D388" s="94" t="s">
        <v>169</v>
      </c>
      <c r="E388" s="94" t="s">
        <v>902</v>
      </c>
      <c r="F388" s="94" t="s">
        <v>72</v>
      </c>
      <c r="G388" s="95">
        <v>29600</v>
      </c>
      <c r="H388" s="95">
        <v>29600</v>
      </c>
      <c r="I388" s="186">
        <f t="shared" si="18"/>
        <v>29.6</v>
      </c>
      <c r="J388" s="190">
        <v>29600</v>
      </c>
      <c r="K388" s="188">
        <f t="shared" si="19"/>
        <v>29.6</v>
      </c>
      <c r="L388" s="95">
        <v>29600</v>
      </c>
    </row>
    <row r="389" spans="1:12" ht="25.5">
      <c r="A389" s="97">
        <f t="shared" si="17"/>
        <v>378</v>
      </c>
      <c r="B389" s="93" t="s">
        <v>484</v>
      </c>
      <c r="C389" s="94" t="s">
        <v>69</v>
      </c>
      <c r="D389" s="94" t="s">
        <v>169</v>
      </c>
      <c r="E389" s="94" t="s">
        <v>902</v>
      </c>
      <c r="F389" s="94" t="s">
        <v>361</v>
      </c>
      <c r="G389" s="95">
        <v>29600</v>
      </c>
      <c r="H389" s="95">
        <v>29600</v>
      </c>
      <c r="I389" s="186">
        <f t="shared" si="18"/>
        <v>29.6</v>
      </c>
      <c r="J389" s="190">
        <v>29600</v>
      </c>
      <c r="K389" s="188">
        <f t="shared" si="19"/>
        <v>29.6</v>
      </c>
      <c r="L389" s="95">
        <v>29600</v>
      </c>
    </row>
    <row r="390" spans="1:12" ht="63.75">
      <c r="A390" s="97">
        <f t="shared" si="17"/>
        <v>379</v>
      </c>
      <c r="B390" s="93" t="s">
        <v>571</v>
      </c>
      <c r="C390" s="94" t="s">
        <v>69</v>
      </c>
      <c r="D390" s="94" t="s">
        <v>169</v>
      </c>
      <c r="E390" s="94" t="s">
        <v>903</v>
      </c>
      <c r="F390" s="94" t="s">
        <v>72</v>
      </c>
      <c r="G390" s="95">
        <v>80000</v>
      </c>
      <c r="H390" s="95">
        <v>80000</v>
      </c>
      <c r="I390" s="186">
        <f t="shared" si="18"/>
        <v>80</v>
      </c>
      <c r="J390" s="190">
        <v>80000</v>
      </c>
      <c r="K390" s="188">
        <f t="shared" si="19"/>
        <v>80</v>
      </c>
      <c r="L390" s="95">
        <v>80000</v>
      </c>
    </row>
    <row r="391" spans="1:12" ht="25.5">
      <c r="A391" s="97">
        <f t="shared" si="17"/>
        <v>380</v>
      </c>
      <c r="B391" s="93" t="s">
        <v>484</v>
      </c>
      <c r="C391" s="94" t="s">
        <v>69</v>
      </c>
      <c r="D391" s="94" t="s">
        <v>169</v>
      </c>
      <c r="E391" s="94" t="s">
        <v>903</v>
      </c>
      <c r="F391" s="94" t="s">
        <v>361</v>
      </c>
      <c r="G391" s="95">
        <v>80000</v>
      </c>
      <c r="H391" s="95">
        <v>80000</v>
      </c>
      <c r="I391" s="186">
        <f t="shared" si="18"/>
        <v>80</v>
      </c>
      <c r="J391" s="190">
        <v>80000</v>
      </c>
      <c r="K391" s="188">
        <f t="shared" si="19"/>
        <v>80</v>
      </c>
      <c r="L391" s="95">
        <v>80000</v>
      </c>
    </row>
    <row r="392" spans="1:12" ht="63.75">
      <c r="A392" s="97">
        <f t="shared" si="17"/>
        <v>381</v>
      </c>
      <c r="B392" s="93" t="s">
        <v>1111</v>
      </c>
      <c r="C392" s="94" t="s">
        <v>69</v>
      </c>
      <c r="D392" s="94" t="s">
        <v>169</v>
      </c>
      <c r="E392" s="94" t="s">
        <v>1010</v>
      </c>
      <c r="F392" s="94" t="s">
        <v>72</v>
      </c>
      <c r="G392" s="95">
        <v>25000</v>
      </c>
      <c r="H392" s="95">
        <v>25000</v>
      </c>
      <c r="I392" s="186">
        <f t="shared" si="18"/>
        <v>25</v>
      </c>
      <c r="J392" s="190">
        <v>25000</v>
      </c>
      <c r="K392" s="188">
        <f t="shared" si="19"/>
        <v>25</v>
      </c>
      <c r="L392" s="95">
        <v>25000</v>
      </c>
    </row>
    <row r="393" spans="1:12" ht="25.5">
      <c r="A393" s="97">
        <f t="shared" si="17"/>
        <v>382</v>
      </c>
      <c r="B393" s="93" t="s">
        <v>484</v>
      </c>
      <c r="C393" s="94" t="s">
        <v>69</v>
      </c>
      <c r="D393" s="94" t="s">
        <v>169</v>
      </c>
      <c r="E393" s="94" t="s">
        <v>1010</v>
      </c>
      <c r="F393" s="94" t="s">
        <v>361</v>
      </c>
      <c r="G393" s="95">
        <v>25000</v>
      </c>
      <c r="H393" s="95">
        <v>25000</v>
      </c>
      <c r="I393" s="186">
        <f t="shared" si="18"/>
        <v>25</v>
      </c>
      <c r="J393" s="190">
        <v>25000</v>
      </c>
      <c r="K393" s="188">
        <f t="shared" si="19"/>
        <v>25</v>
      </c>
      <c r="L393" s="95">
        <v>25000</v>
      </c>
    </row>
    <row r="394" spans="1:12" ht="25.5">
      <c r="A394" s="97">
        <f t="shared" si="17"/>
        <v>383</v>
      </c>
      <c r="B394" s="93" t="s">
        <v>1250</v>
      </c>
      <c r="C394" s="94" t="s">
        <v>69</v>
      </c>
      <c r="D394" s="94" t="s">
        <v>169</v>
      </c>
      <c r="E394" s="94" t="s">
        <v>1251</v>
      </c>
      <c r="F394" s="94" t="s">
        <v>72</v>
      </c>
      <c r="G394" s="95">
        <v>500000</v>
      </c>
      <c r="H394" s="95">
        <v>500000</v>
      </c>
      <c r="I394" s="186">
        <f t="shared" si="18"/>
        <v>500</v>
      </c>
      <c r="J394" s="190">
        <v>500000</v>
      </c>
      <c r="K394" s="188">
        <f t="shared" si="19"/>
        <v>500</v>
      </c>
      <c r="L394" s="95">
        <v>500000</v>
      </c>
    </row>
    <row r="395" spans="1:12" ht="38.25">
      <c r="A395" s="97">
        <f t="shared" si="17"/>
        <v>384</v>
      </c>
      <c r="B395" s="93" t="s">
        <v>623</v>
      </c>
      <c r="C395" s="94" t="s">
        <v>69</v>
      </c>
      <c r="D395" s="94" t="s">
        <v>169</v>
      </c>
      <c r="E395" s="94" t="s">
        <v>1251</v>
      </c>
      <c r="F395" s="94" t="s">
        <v>616</v>
      </c>
      <c r="G395" s="95">
        <v>500000</v>
      </c>
      <c r="H395" s="95">
        <v>500000</v>
      </c>
      <c r="I395" s="186">
        <f t="shared" si="18"/>
        <v>500</v>
      </c>
      <c r="J395" s="190">
        <v>500000</v>
      </c>
      <c r="K395" s="188">
        <f t="shared" si="19"/>
        <v>500</v>
      </c>
      <c r="L395" s="95">
        <v>500000</v>
      </c>
    </row>
    <row r="396" spans="1:12" ht="12.75">
      <c r="A396" s="97">
        <f t="shared" si="17"/>
        <v>385</v>
      </c>
      <c r="B396" s="93" t="s">
        <v>687</v>
      </c>
      <c r="C396" s="94" t="s">
        <v>69</v>
      </c>
      <c r="D396" s="94" t="s">
        <v>171</v>
      </c>
      <c r="E396" s="94" t="s">
        <v>745</v>
      </c>
      <c r="F396" s="94" t="s">
        <v>72</v>
      </c>
      <c r="G396" s="95">
        <v>11047935.41</v>
      </c>
      <c r="H396" s="95">
        <v>11047935.41</v>
      </c>
      <c r="I396" s="186">
        <f t="shared" si="18"/>
        <v>11047.93541</v>
      </c>
      <c r="J396" s="190">
        <v>11047935.41</v>
      </c>
      <c r="K396" s="188">
        <f t="shared" si="19"/>
        <v>11047.93541</v>
      </c>
      <c r="L396" s="95">
        <v>11047935.41</v>
      </c>
    </row>
    <row r="397" spans="1:12" ht="12.75">
      <c r="A397" s="97">
        <f t="shared" si="17"/>
        <v>386</v>
      </c>
      <c r="B397" s="93" t="s">
        <v>688</v>
      </c>
      <c r="C397" s="94" t="s">
        <v>69</v>
      </c>
      <c r="D397" s="94" t="s">
        <v>172</v>
      </c>
      <c r="E397" s="94" t="s">
        <v>745</v>
      </c>
      <c r="F397" s="94" t="s">
        <v>72</v>
      </c>
      <c r="G397" s="95">
        <v>8410648.99</v>
      </c>
      <c r="H397" s="95">
        <v>8410648.99</v>
      </c>
      <c r="I397" s="186">
        <f t="shared" si="18"/>
        <v>8410.64899</v>
      </c>
      <c r="J397" s="190">
        <v>8410648.99</v>
      </c>
      <c r="K397" s="188">
        <f t="shared" si="19"/>
        <v>8410.64899</v>
      </c>
      <c r="L397" s="95">
        <v>8410648.99</v>
      </c>
    </row>
    <row r="398" spans="1:12" ht="51">
      <c r="A398" s="97">
        <f aca="true" t="shared" si="20" ref="A398:A461">1+A397</f>
        <v>387</v>
      </c>
      <c r="B398" s="93" t="s">
        <v>1143</v>
      </c>
      <c r="C398" s="94" t="s">
        <v>69</v>
      </c>
      <c r="D398" s="94" t="s">
        <v>172</v>
      </c>
      <c r="E398" s="94" t="s">
        <v>892</v>
      </c>
      <c r="F398" s="94" t="s">
        <v>72</v>
      </c>
      <c r="G398" s="95">
        <v>8410648.99</v>
      </c>
      <c r="H398" s="95">
        <v>8410648.99</v>
      </c>
      <c r="I398" s="186">
        <f t="shared" si="18"/>
        <v>8410.64899</v>
      </c>
      <c r="J398" s="190">
        <v>8410648.99</v>
      </c>
      <c r="K398" s="188">
        <f t="shared" si="19"/>
        <v>8410.64899</v>
      </c>
      <c r="L398" s="95">
        <v>8410648.99</v>
      </c>
    </row>
    <row r="399" spans="1:12" ht="12.75">
      <c r="A399" s="97">
        <f t="shared" si="20"/>
        <v>388</v>
      </c>
      <c r="B399" s="93" t="s">
        <v>572</v>
      </c>
      <c r="C399" s="94" t="s">
        <v>69</v>
      </c>
      <c r="D399" s="94" t="s">
        <v>172</v>
      </c>
      <c r="E399" s="94" t="s">
        <v>904</v>
      </c>
      <c r="F399" s="94" t="s">
        <v>72</v>
      </c>
      <c r="G399" s="95">
        <v>8410648.99</v>
      </c>
      <c r="H399" s="95">
        <v>8410648.99</v>
      </c>
      <c r="I399" s="186">
        <f t="shared" si="18"/>
        <v>8410.64899</v>
      </c>
      <c r="J399" s="190">
        <v>8410648.99</v>
      </c>
      <c r="K399" s="188">
        <f t="shared" si="19"/>
        <v>8410.64899</v>
      </c>
      <c r="L399" s="95">
        <v>8410648.99</v>
      </c>
    </row>
    <row r="400" spans="1:12" ht="12.75">
      <c r="A400" s="97">
        <f t="shared" si="20"/>
        <v>389</v>
      </c>
      <c r="B400" s="93" t="s">
        <v>573</v>
      </c>
      <c r="C400" s="94" t="s">
        <v>69</v>
      </c>
      <c r="D400" s="94" t="s">
        <v>172</v>
      </c>
      <c r="E400" s="94" t="s">
        <v>905</v>
      </c>
      <c r="F400" s="94" t="s">
        <v>72</v>
      </c>
      <c r="G400" s="95">
        <v>4888293.09</v>
      </c>
      <c r="H400" s="95">
        <v>4888293.09</v>
      </c>
      <c r="I400" s="186">
        <f t="shared" si="18"/>
        <v>4888.29309</v>
      </c>
      <c r="J400" s="190">
        <v>4888293.09</v>
      </c>
      <c r="K400" s="188">
        <f t="shared" si="19"/>
        <v>4888.29309</v>
      </c>
      <c r="L400" s="95">
        <v>4888293.09</v>
      </c>
    </row>
    <row r="401" spans="1:12" ht="25.5">
      <c r="A401" s="97">
        <f t="shared" si="20"/>
        <v>390</v>
      </c>
      <c r="B401" s="93" t="s">
        <v>491</v>
      </c>
      <c r="C401" s="94" t="s">
        <v>69</v>
      </c>
      <c r="D401" s="94" t="s">
        <v>172</v>
      </c>
      <c r="E401" s="94" t="s">
        <v>905</v>
      </c>
      <c r="F401" s="94" t="s">
        <v>362</v>
      </c>
      <c r="G401" s="95">
        <v>3272604</v>
      </c>
      <c r="H401" s="95">
        <v>3272604</v>
      </c>
      <c r="I401" s="186">
        <f t="shared" si="18"/>
        <v>3272.604</v>
      </c>
      <c r="J401" s="190">
        <v>3272604</v>
      </c>
      <c r="K401" s="188">
        <f t="shared" si="19"/>
        <v>3272.604</v>
      </c>
      <c r="L401" s="95">
        <v>3272604</v>
      </c>
    </row>
    <row r="402" spans="1:12" ht="25.5">
      <c r="A402" s="97">
        <f t="shared" si="20"/>
        <v>391</v>
      </c>
      <c r="B402" s="93" t="s">
        <v>484</v>
      </c>
      <c r="C402" s="94" t="s">
        <v>69</v>
      </c>
      <c r="D402" s="94" t="s">
        <v>172</v>
      </c>
      <c r="E402" s="94" t="s">
        <v>905</v>
      </c>
      <c r="F402" s="94" t="s">
        <v>361</v>
      </c>
      <c r="G402" s="95">
        <v>1165689.09</v>
      </c>
      <c r="H402" s="95">
        <v>1165689.09</v>
      </c>
      <c r="I402" s="186">
        <f t="shared" si="18"/>
        <v>1165.68909</v>
      </c>
      <c r="J402" s="190">
        <v>1165689.09</v>
      </c>
      <c r="K402" s="188">
        <f t="shared" si="19"/>
        <v>1165.68909</v>
      </c>
      <c r="L402" s="95">
        <v>1165689.09</v>
      </c>
    </row>
    <row r="403" spans="1:12" ht="12.75">
      <c r="A403" s="97">
        <f t="shared" si="20"/>
        <v>392</v>
      </c>
      <c r="B403" s="93" t="s">
        <v>492</v>
      </c>
      <c r="C403" s="94" t="s">
        <v>69</v>
      </c>
      <c r="D403" s="94" t="s">
        <v>172</v>
      </c>
      <c r="E403" s="94" t="s">
        <v>905</v>
      </c>
      <c r="F403" s="94" t="s">
        <v>363</v>
      </c>
      <c r="G403" s="95">
        <v>450000</v>
      </c>
      <c r="H403" s="95">
        <v>450000</v>
      </c>
      <c r="I403" s="186">
        <f t="shared" si="18"/>
        <v>450</v>
      </c>
      <c r="J403" s="190">
        <v>450000</v>
      </c>
      <c r="K403" s="188">
        <f t="shared" si="19"/>
        <v>450</v>
      </c>
      <c r="L403" s="95">
        <v>450000</v>
      </c>
    </row>
    <row r="404" spans="1:12" ht="38.25">
      <c r="A404" s="97">
        <f t="shared" si="20"/>
        <v>393</v>
      </c>
      <c r="B404" s="93" t="s">
        <v>632</v>
      </c>
      <c r="C404" s="94" t="s">
        <v>69</v>
      </c>
      <c r="D404" s="94" t="s">
        <v>172</v>
      </c>
      <c r="E404" s="94" t="s">
        <v>906</v>
      </c>
      <c r="F404" s="94" t="s">
        <v>72</v>
      </c>
      <c r="G404" s="95">
        <v>1739664.8</v>
      </c>
      <c r="H404" s="95">
        <v>1739664.8</v>
      </c>
      <c r="I404" s="186">
        <f t="shared" si="18"/>
        <v>1739.6648</v>
      </c>
      <c r="J404" s="190">
        <v>1739664.8</v>
      </c>
      <c r="K404" s="188">
        <f t="shared" si="19"/>
        <v>1739.6648</v>
      </c>
      <c r="L404" s="95">
        <v>1739664.8</v>
      </c>
    </row>
    <row r="405" spans="1:12" ht="25.5">
      <c r="A405" s="97">
        <f t="shared" si="20"/>
        <v>394</v>
      </c>
      <c r="B405" s="93" t="s">
        <v>491</v>
      </c>
      <c r="C405" s="94" t="s">
        <v>69</v>
      </c>
      <c r="D405" s="94" t="s">
        <v>172</v>
      </c>
      <c r="E405" s="94" t="s">
        <v>906</v>
      </c>
      <c r="F405" s="94" t="s">
        <v>362</v>
      </c>
      <c r="G405" s="95">
        <v>1636302</v>
      </c>
      <c r="H405" s="95">
        <v>1636302</v>
      </c>
      <c r="I405" s="186">
        <f t="shared" si="18"/>
        <v>1636.302</v>
      </c>
      <c r="J405" s="190">
        <v>1636302</v>
      </c>
      <c r="K405" s="188">
        <f t="shared" si="19"/>
        <v>1636.302</v>
      </c>
      <c r="L405" s="95">
        <v>1636302</v>
      </c>
    </row>
    <row r="406" spans="1:12" ht="25.5">
      <c r="A406" s="97">
        <f t="shared" si="20"/>
        <v>395</v>
      </c>
      <c r="B406" s="93" t="s">
        <v>484</v>
      </c>
      <c r="C406" s="94" t="s">
        <v>69</v>
      </c>
      <c r="D406" s="94" t="s">
        <v>172</v>
      </c>
      <c r="E406" s="94" t="s">
        <v>906</v>
      </c>
      <c r="F406" s="94" t="s">
        <v>361</v>
      </c>
      <c r="G406" s="95">
        <v>103362.8</v>
      </c>
      <c r="H406" s="95">
        <v>103362.8</v>
      </c>
      <c r="I406" s="186">
        <f t="shared" si="18"/>
        <v>103.36280000000001</v>
      </c>
      <c r="J406" s="190">
        <v>103362.8</v>
      </c>
      <c r="K406" s="188">
        <f t="shared" si="19"/>
        <v>103.36280000000001</v>
      </c>
      <c r="L406" s="95">
        <v>103362.8</v>
      </c>
    </row>
    <row r="407" spans="1:12" ht="25.5">
      <c r="A407" s="97">
        <f t="shared" si="20"/>
        <v>396</v>
      </c>
      <c r="B407" s="93" t="s">
        <v>574</v>
      </c>
      <c r="C407" s="94" t="s">
        <v>69</v>
      </c>
      <c r="D407" s="94" t="s">
        <v>172</v>
      </c>
      <c r="E407" s="94" t="s">
        <v>907</v>
      </c>
      <c r="F407" s="94" t="s">
        <v>72</v>
      </c>
      <c r="G407" s="95">
        <v>900221.1</v>
      </c>
      <c r="H407" s="95">
        <v>900221.1</v>
      </c>
      <c r="I407" s="186">
        <f t="shared" si="18"/>
        <v>900.2211</v>
      </c>
      <c r="J407" s="190">
        <v>900221.1</v>
      </c>
      <c r="K407" s="188">
        <f t="shared" si="19"/>
        <v>900.2211</v>
      </c>
      <c r="L407" s="95">
        <v>900221.1</v>
      </c>
    </row>
    <row r="408" spans="1:12" ht="25.5">
      <c r="A408" s="97">
        <f t="shared" si="20"/>
        <v>397</v>
      </c>
      <c r="B408" s="93" t="s">
        <v>484</v>
      </c>
      <c r="C408" s="94" t="s">
        <v>69</v>
      </c>
      <c r="D408" s="94" t="s">
        <v>172</v>
      </c>
      <c r="E408" s="94" t="s">
        <v>907</v>
      </c>
      <c r="F408" s="94" t="s">
        <v>361</v>
      </c>
      <c r="G408" s="95">
        <v>900221.1</v>
      </c>
      <c r="H408" s="95">
        <v>900221.1</v>
      </c>
      <c r="I408" s="186">
        <f t="shared" si="18"/>
        <v>900.2211</v>
      </c>
      <c r="J408" s="190">
        <v>900221.1</v>
      </c>
      <c r="K408" s="188">
        <f t="shared" si="19"/>
        <v>900.2211</v>
      </c>
      <c r="L408" s="95">
        <v>900221.1</v>
      </c>
    </row>
    <row r="409" spans="1:12" ht="25.5">
      <c r="A409" s="97">
        <f t="shared" si="20"/>
        <v>398</v>
      </c>
      <c r="B409" s="93" t="s">
        <v>575</v>
      </c>
      <c r="C409" s="94" t="s">
        <v>69</v>
      </c>
      <c r="D409" s="94" t="s">
        <v>172</v>
      </c>
      <c r="E409" s="94" t="s">
        <v>908</v>
      </c>
      <c r="F409" s="94" t="s">
        <v>72</v>
      </c>
      <c r="G409" s="95">
        <v>30000</v>
      </c>
      <c r="H409" s="95">
        <v>30000</v>
      </c>
      <c r="I409" s="186">
        <f t="shared" si="18"/>
        <v>30</v>
      </c>
      <c r="J409" s="190">
        <v>30000</v>
      </c>
      <c r="K409" s="188">
        <f t="shared" si="19"/>
        <v>30</v>
      </c>
      <c r="L409" s="95">
        <v>30000</v>
      </c>
    </row>
    <row r="410" spans="1:12" ht="25.5">
      <c r="A410" s="97">
        <f t="shared" si="20"/>
        <v>399</v>
      </c>
      <c r="B410" s="93" t="s">
        <v>484</v>
      </c>
      <c r="C410" s="94" t="s">
        <v>69</v>
      </c>
      <c r="D410" s="94" t="s">
        <v>172</v>
      </c>
      <c r="E410" s="94" t="s">
        <v>908</v>
      </c>
      <c r="F410" s="94" t="s">
        <v>361</v>
      </c>
      <c r="G410" s="95">
        <v>30000</v>
      </c>
      <c r="H410" s="95">
        <v>30000</v>
      </c>
      <c r="I410" s="186">
        <f t="shared" si="18"/>
        <v>30</v>
      </c>
      <c r="J410" s="190">
        <v>30000</v>
      </c>
      <c r="K410" s="188">
        <f t="shared" si="19"/>
        <v>30</v>
      </c>
      <c r="L410" s="95">
        <v>30000</v>
      </c>
    </row>
    <row r="411" spans="1:12" ht="12.75">
      <c r="A411" s="97">
        <f t="shared" si="20"/>
        <v>400</v>
      </c>
      <c r="B411" s="93" t="s">
        <v>576</v>
      </c>
      <c r="C411" s="94" t="s">
        <v>69</v>
      </c>
      <c r="D411" s="94" t="s">
        <v>172</v>
      </c>
      <c r="E411" s="94" t="s">
        <v>909</v>
      </c>
      <c r="F411" s="94" t="s">
        <v>72</v>
      </c>
      <c r="G411" s="95">
        <v>502470</v>
      </c>
      <c r="H411" s="95">
        <v>502470</v>
      </c>
      <c r="I411" s="186">
        <f t="shared" si="18"/>
        <v>502.47</v>
      </c>
      <c r="J411" s="190">
        <v>502470</v>
      </c>
      <c r="K411" s="188">
        <f t="shared" si="19"/>
        <v>502.47</v>
      </c>
      <c r="L411" s="95">
        <v>502470</v>
      </c>
    </row>
    <row r="412" spans="1:12" ht="25.5">
      <c r="A412" s="97">
        <f t="shared" si="20"/>
        <v>401</v>
      </c>
      <c r="B412" s="93" t="s">
        <v>484</v>
      </c>
      <c r="C412" s="94" t="s">
        <v>69</v>
      </c>
      <c r="D412" s="94" t="s">
        <v>172</v>
      </c>
      <c r="E412" s="94" t="s">
        <v>909</v>
      </c>
      <c r="F412" s="94" t="s">
        <v>361</v>
      </c>
      <c r="G412" s="95">
        <v>502470</v>
      </c>
      <c r="H412" s="95">
        <v>502470</v>
      </c>
      <c r="I412" s="186">
        <f t="shared" si="18"/>
        <v>502.47</v>
      </c>
      <c r="J412" s="190">
        <v>502470</v>
      </c>
      <c r="K412" s="188">
        <f t="shared" si="19"/>
        <v>502.47</v>
      </c>
      <c r="L412" s="95">
        <v>502470</v>
      </c>
    </row>
    <row r="413" spans="1:12" ht="25.5">
      <c r="A413" s="97">
        <f t="shared" si="20"/>
        <v>402</v>
      </c>
      <c r="B413" s="93" t="s">
        <v>1112</v>
      </c>
      <c r="C413" s="94" t="s">
        <v>69</v>
      </c>
      <c r="D413" s="94" t="s">
        <v>172</v>
      </c>
      <c r="E413" s="94" t="s">
        <v>1013</v>
      </c>
      <c r="F413" s="94" t="s">
        <v>72</v>
      </c>
      <c r="G413" s="95">
        <v>350000</v>
      </c>
      <c r="H413" s="95">
        <v>350000</v>
      </c>
      <c r="I413" s="186">
        <f t="shared" si="18"/>
        <v>350</v>
      </c>
      <c r="J413" s="190">
        <v>350000</v>
      </c>
      <c r="K413" s="188">
        <f t="shared" si="19"/>
        <v>350</v>
      </c>
      <c r="L413" s="95">
        <v>350000</v>
      </c>
    </row>
    <row r="414" spans="1:12" ht="25.5">
      <c r="A414" s="97">
        <f t="shared" si="20"/>
        <v>403</v>
      </c>
      <c r="B414" s="93" t="s">
        <v>484</v>
      </c>
      <c r="C414" s="94" t="s">
        <v>69</v>
      </c>
      <c r="D414" s="94" t="s">
        <v>172</v>
      </c>
      <c r="E414" s="94" t="s">
        <v>1013</v>
      </c>
      <c r="F414" s="94" t="s">
        <v>361</v>
      </c>
      <c r="G414" s="95">
        <v>350000</v>
      </c>
      <c r="H414" s="95">
        <v>350000</v>
      </c>
      <c r="I414" s="186">
        <f t="shared" si="18"/>
        <v>350</v>
      </c>
      <c r="J414" s="190">
        <v>350000</v>
      </c>
      <c r="K414" s="188">
        <f t="shared" si="19"/>
        <v>350</v>
      </c>
      <c r="L414" s="95">
        <v>350000</v>
      </c>
    </row>
    <row r="415" spans="1:12" ht="12.75">
      <c r="A415" s="97">
        <f t="shared" si="20"/>
        <v>404</v>
      </c>
      <c r="B415" s="93" t="s">
        <v>689</v>
      </c>
      <c r="C415" s="94" t="s">
        <v>69</v>
      </c>
      <c r="D415" s="94" t="s">
        <v>53</v>
      </c>
      <c r="E415" s="94" t="s">
        <v>745</v>
      </c>
      <c r="F415" s="94" t="s">
        <v>72</v>
      </c>
      <c r="G415" s="95">
        <v>2637286.42</v>
      </c>
      <c r="H415" s="95">
        <v>2637286.42</v>
      </c>
      <c r="I415" s="186">
        <f t="shared" si="18"/>
        <v>2637.28642</v>
      </c>
      <c r="J415" s="190">
        <v>2637286.42</v>
      </c>
      <c r="K415" s="188">
        <f t="shared" si="19"/>
        <v>2637.28642</v>
      </c>
      <c r="L415" s="95">
        <v>2637286.42</v>
      </c>
    </row>
    <row r="416" spans="1:12" ht="51">
      <c r="A416" s="97">
        <f t="shared" si="20"/>
        <v>405</v>
      </c>
      <c r="B416" s="93" t="s">
        <v>1143</v>
      </c>
      <c r="C416" s="94" t="s">
        <v>69</v>
      </c>
      <c r="D416" s="94" t="s">
        <v>53</v>
      </c>
      <c r="E416" s="94" t="s">
        <v>892</v>
      </c>
      <c r="F416" s="94" t="s">
        <v>72</v>
      </c>
      <c r="G416" s="95">
        <v>2637286.42</v>
      </c>
      <c r="H416" s="95">
        <v>2637286.42</v>
      </c>
      <c r="I416" s="186">
        <f t="shared" si="18"/>
        <v>2637.28642</v>
      </c>
      <c r="J416" s="190">
        <v>2637286.42</v>
      </c>
      <c r="K416" s="188">
        <f t="shared" si="19"/>
        <v>2637.28642</v>
      </c>
      <c r="L416" s="95">
        <v>2637286.42</v>
      </c>
    </row>
    <row r="417" spans="1:12" ht="12.75">
      <c r="A417" s="97">
        <f t="shared" si="20"/>
        <v>406</v>
      </c>
      <c r="B417" s="93" t="s">
        <v>577</v>
      </c>
      <c r="C417" s="94" t="s">
        <v>69</v>
      </c>
      <c r="D417" s="94" t="s">
        <v>53</v>
      </c>
      <c r="E417" s="94" t="s">
        <v>910</v>
      </c>
      <c r="F417" s="94" t="s">
        <v>72</v>
      </c>
      <c r="G417" s="95">
        <v>2637286.42</v>
      </c>
      <c r="H417" s="95">
        <v>2637286.42</v>
      </c>
      <c r="I417" s="186">
        <f t="shared" si="18"/>
        <v>2637.28642</v>
      </c>
      <c r="J417" s="190">
        <v>2637286.42</v>
      </c>
      <c r="K417" s="188">
        <f t="shared" si="19"/>
        <v>2637.28642</v>
      </c>
      <c r="L417" s="95">
        <v>2637286.42</v>
      </c>
    </row>
    <row r="418" spans="1:12" ht="38.25">
      <c r="A418" s="97">
        <f t="shared" si="20"/>
        <v>407</v>
      </c>
      <c r="B418" s="93" t="s">
        <v>633</v>
      </c>
      <c r="C418" s="94" t="s">
        <v>69</v>
      </c>
      <c r="D418" s="94" t="s">
        <v>53</v>
      </c>
      <c r="E418" s="94" t="s">
        <v>911</v>
      </c>
      <c r="F418" s="94" t="s">
        <v>72</v>
      </c>
      <c r="G418" s="95">
        <v>2166080.42</v>
      </c>
      <c r="H418" s="95">
        <v>2166080.42</v>
      </c>
      <c r="I418" s="186">
        <f t="shared" si="18"/>
        <v>2166.08042</v>
      </c>
      <c r="J418" s="190">
        <v>2166080.42</v>
      </c>
      <c r="K418" s="188">
        <f t="shared" si="19"/>
        <v>2166.08042</v>
      </c>
      <c r="L418" s="95">
        <v>2166080.42</v>
      </c>
    </row>
    <row r="419" spans="1:12" ht="25.5">
      <c r="A419" s="97">
        <f t="shared" si="20"/>
        <v>408</v>
      </c>
      <c r="B419" s="93" t="s">
        <v>491</v>
      </c>
      <c r="C419" s="94" t="s">
        <v>69</v>
      </c>
      <c r="D419" s="94" t="s">
        <v>53</v>
      </c>
      <c r="E419" s="94" t="s">
        <v>911</v>
      </c>
      <c r="F419" s="94" t="s">
        <v>362</v>
      </c>
      <c r="G419" s="95">
        <v>1872186.42</v>
      </c>
      <c r="H419" s="95">
        <v>1872186.42</v>
      </c>
      <c r="I419" s="186">
        <f t="shared" si="18"/>
        <v>1872.18642</v>
      </c>
      <c r="J419" s="190">
        <v>1872186.42</v>
      </c>
      <c r="K419" s="188">
        <f t="shared" si="19"/>
        <v>1872.18642</v>
      </c>
      <c r="L419" s="95">
        <v>1872186.42</v>
      </c>
    </row>
    <row r="420" spans="1:12" ht="25.5">
      <c r="A420" s="97">
        <f t="shared" si="20"/>
        <v>409</v>
      </c>
      <c r="B420" s="93" t="s">
        <v>484</v>
      </c>
      <c r="C420" s="94" t="s">
        <v>69</v>
      </c>
      <c r="D420" s="94" t="s">
        <v>53</v>
      </c>
      <c r="E420" s="94" t="s">
        <v>911</v>
      </c>
      <c r="F420" s="94" t="s">
        <v>361</v>
      </c>
      <c r="G420" s="95">
        <v>293894</v>
      </c>
      <c r="H420" s="95">
        <v>293894</v>
      </c>
      <c r="I420" s="186">
        <f aca="true" t="shared" si="21" ref="I420:I472">J420/1000</f>
        <v>293.894</v>
      </c>
      <c r="J420" s="190">
        <v>293894</v>
      </c>
      <c r="K420" s="188">
        <f aca="true" t="shared" si="22" ref="K420:K472">L420/1000</f>
        <v>293.894</v>
      </c>
      <c r="L420" s="95">
        <v>293894</v>
      </c>
    </row>
    <row r="421" spans="1:12" ht="38.25">
      <c r="A421" s="97">
        <f t="shared" si="20"/>
        <v>410</v>
      </c>
      <c r="B421" s="93" t="s">
        <v>1046</v>
      </c>
      <c r="C421" s="94" t="s">
        <v>69</v>
      </c>
      <c r="D421" s="94" t="s">
        <v>53</v>
      </c>
      <c r="E421" s="94" t="s">
        <v>1016</v>
      </c>
      <c r="F421" s="94" t="s">
        <v>72</v>
      </c>
      <c r="G421" s="95">
        <v>471206</v>
      </c>
      <c r="H421" s="95">
        <v>471206</v>
      </c>
      <c r="I421" s="186">
        <f t="shared" si="21"/>
        <v>471.206</v>
      </c>
      <c r="J421" s="190">
        <v>471206</v>
      </c>
      <c r="K421" s="188">
        <f t="shared" si="22"/>
        <v>471.206</v>
      </c>
      <c r="L421" s="95">
        <v>471206</v>
      </c>
    </row>
    <row r="422" spans="1:12" ht="25.5">
      <c r="A422" s="97">
        <f t="shared" si="20"/>
        <v>411</v>
      </c>
      <c r="B422" s="93" t="s">
        <v>484</v>
      </c>
      <c r="C422" s="94" t="s">
        <v>69</v>
      </c>
      <c r="D422" s="94" t="s">
        <v>53</v>
      </c>
      <c r="E422" s="94" t="s">
        <v>1016</v>
      </c>
      <c r="F422" s="94" t="s">
        <v>361</v>
      </c>
      <c r="G422" s="95">
        <v>471206</v>
      </c>
      <c r="H422" s="95">
        <v>471206</v>
      </c>
      <c r="I422" s="186">
        <f t="shared" si="21"/>
        <v>471.206</v>
      </c>
      <c r="J422" s="190">
        <v>471206</v>
      </c>
      <c r="K422" s="188">
        <f t="shared" si="22"/>
        <v>471.206</v>
      </c>
      <c r="L422" s="95">
        <v>471206</v>
      </c>
    </row>
    <row r="423" spans="1:12" ht="12.75">
      <c r="A423" s="97">
        <f t="shared" si="20"/>
        <v>412</v>
      </c>
      <c r="B423" s="93" t="s">
        <v>678</v>
      </c>
      <c r="C423" s="94" t="s">
        <v>69</v>
      </c>
      <c r="D423" s="94" t="s">
        <v>173</v>
      </c>
      <c r="E423" s="94" t="s">
        <v>745</v>
      </c>
      <c r="F423" s="94" t="s">
        <v>72</v>
      </c>
      <c r="G423" s="95">
        <v>1180000</v>
      </c>
      <c r="H423" s="95">
        <v>1180000</v>
      </c>
      <c r="I423" s="186">
        <f t="shared" si="21"/>
        <v>1180</v>
      </c>
      <c r="J423" s="190">
        <v>1180000</v>
      </c>
      <c r="K423" s="188">
        <f t="shared" si="22"/>
        <v>1180</v>
      </c>
      <c r="L423" s="95">
        <v>1180000</v>
      </c>
    </row>
    <row r="424" spans="1:12" ht="12.75">
      <c r="A424" s="97">
        <f t="shared" si="20"/>
        <v>413</v>
      </c>
      <c r="B424" s="93" t="s">
        <v>680</v>
      </c>
      <c r="C424" s="94" t="s">
        <v>69</v>
      </c>
      <c r="D424" s="94" t="s">
        <v>175</v>
      </c>
      <c r="E424" s="94" t="s">
        <v>745</v>
      </c>
      <c r="F424" s="94" t="s">
        <v>72</v>
      </c>
      <c r="G424" s="95">
        <v>1180000</v>
      </c>
      <c r="H424" s="95">
        <v>1180000</v>
      </c>
      <c r="I424" s="186">
        <f t="shared" si="21"/>
        <v>1180</v>
      </c>
      <c r="J424" s="190">
        <v>1180000</v>
      </c>
      <c r="K424" s="188">
        <f t="shared" si="22"/>
        <v>1180</v>
      </c>
      <c r="L424" s="95">
        <v>1180000</v>
      </c>
    </row>
    <row r="425" spans="1:12" ht="51">
      <c r="A425" s="97">
        <f t="shared" si="20"/>
        <v>414</v>
      </c>
      <c r="B425" s="93" t="s">
        <v>1143</v>
      </c>
      <c r="C425" s="94" t="s">
        <v>69</v>
      </c>
      <c r="D425" s="94" t="s">
        <v>175</v>
      </c>
      <c r="E425" s="94" t="s">
        <v>892</v>
      </c>
      <c r="F425" s="94" t="s">
        <v>72</v>
      </c>
      <c r="G425" s="95">
        <v>1180000</v>
      </c>
      <c r="H425" s="95">
        <v>1180000</v>
      </c>
      <c r="I425" s="186">
        <f t="shared" si="21"/>
        <v>1180</v>
      </c>
      <c r="J425" s="190">
        <v>1180000</v>
      </c>
      <c r="K425" s="188">
        <f t="shared" si="22"/>
        <v>1180</v>
      </c>
      <c r="L425" s="95">
        <v>1180000</v>
      </c>
    </row>
    <row r="426" spans="1:12" ht="25.5">
      <c r="A426" s="97">
        <f t="shared" si="20"/>
        <v>415</v>
      </c>
      <c r="B426" s="93" t="s">
        <v>578</v>
      </c>
      <c r="C426" s="94" t="s">
        <v>69</v>
      </c>
      <c r="D426" s="94" t="s">
        <v>175</v>
      </c>
      <c r="E426" s="94" t="s">
        <v>912</v>
      </c>
      <c r="F426" s="94" t="s">
        <v>72</v>
      </c>
      <c r="G426" s="95">
        <v>1000000</v>
      </c>
      <c r="H426" s="95">
        <v>1000000</v>
      </c>
      <c r="I426" s="186">
        <f t="shared" si="21"/>
        <v>1000</v>
      </c>
      <c r="J426" s="190">
        <v>1000000</v>
      </c>
      <c r="K426" s="188">
        <f t="shared" si="22"/>
        <v>1000</v>
      </c>
      <c r="L426" s="95">
        <v>1000000</v>
      </c>
    </row>
    <row r="427" spans="1:12" ht="25.5">
      <c r="A427" s="97">
        <f t="shared" si="20"/>
        <v>416</v>
      </c>
      <c r="B427" s="93" t="s">
        <v>579</v>
      </c>
      <c r="C427" s="94" t="s">
        <v>69</v>
      </c>
      <c r="D427" s="94" t="s">
        <v>175</v>
      </c>
      <c r="E427" s="94" t="s">
        <v>913</v>
      </c>
      <c r="F427" s="94" t="s">
        <v>72</v>
      </c>
      <c r="G427" s="95">
        <v>1000000</v>
      </c>
      <c r="H427" s="95">
        <v>1000000</v>
      </c>
      <c r="I427" s="186">
        <f t="shared" si="21"/>
        <v>1000</v>
      </c>
      <c r="J427" s="190">
        <v>1000000</v>
      </c>
      <c r="K427" s="188">
        <f t="shared" si="22"/>
        <v>1000</v>
      </c>
      <c r="L427" s="95">
        <v>1000000</v>
      </c>
    </row>
    <row r="428" spans="1:12" ht="25.5">
      <c r="A428" s="97">
        <f t="shared" si="20"/>
        <v>417</v>
      </c>
      <c r="B428" s="93" t="s">
        <v>532</v>
      </c>
      <c r="C428" s="94" t="s">
        <v>69</v>
      </c>
      <c r="D428" s="94" t="s">
        <v>175</v>
      </c>
      <c r="E428" s="94" t="s">
        <v>913</v>
      </c>
      <c r="F428" s="94" t="s">
        <v>366</v>
      </c>
      <c r="G428" s="95">
        <v>1000000</v>
      </c>
      <c r="H428" s="95">
        <v>1000000</v>
      </c>
      <c r="I428" s="186">
        <f t="shared" si="21"/>
        <v>1000</v>
      </c>
      <c r="J428" s="190">
        <v>1000000</v>
      </c>
      <c r="K428" s="188">
        <f t="shared" si="22"/>
        <v>1000</v>
      </c>
      <c r="L428" s="95">
        <v>1000000</v>
      </c>
    </row>
    <row r="429" spans="1:12" ht="38.25">
      <c r="A429" s="97">
        <f t="shared" si="20"/>
        <v>418</v>
      </c>
      <c r="B429" s="93" t="s">
        <v>914</v>
      </c>
      <c r="C429" s="94" t="s">
        <v>69</v>
      </c>
      <c r="D429" s="94" t="s">
        <v>175</v>
      </c>
      <c r="E429" s="94" t="s">
        <v>915</v>
      </c>
      <c r="F429" s="94" t="s">
        <v>72</v>
      </c>
      <c r="G429" s="95">
        <v>180000</v>
      </c>
      <c r="H429" s="95">
        <v>180000</v>
      </c>
      <c r="I429" s="186">
        <f t="shared" si="21"/>
        <v>180</v>
      </c>
      <c r="J429" s="190">
        <v>180000</v>
      </c>
      <c r="K429" s="188">
        <f t="shared" si="22"/>
        <v>180</v>
      </c>
      <c r="L429" s="95">
        <v>180000</v>
      </c>
    </row>
    <row r="430" spans="1:12" ht="25.5">
      <c r="A430" s="97">
        <f t="shared" si="20"/>
        <v>419</v>
      </c>
      <c r="B430" s="93" t="s">
        <v>916</v>
      </c>
      <c r="C430" s="94" t="s">
        <v>69</v>
      </c>
      <c r="D430" s="94" t="s">
        <v>175</v>
      </c>
      <c r="E430" s="94" t="s">
        <v>917</v>
      </c>
      <c r="F430" s="94" t="s">
        <v>72</v>
      </c>
      <c r="G430" s="95">
        <v>180000</v>
      </c>
      <c r="H430" s="95">
        <v>180000</v>
      </c>
      <c r="I430" s="186">
        <f t="shared" si="21"/>
        <v>180</v>
      </c>
      <c r="J430" s="190">
        <v>180000</v>
      </c>
      <c r="K430" s="188">
        <f t="shared" si="22"/>
        <v>180</v>
      </c>
      <c r="L430" s="95">
        <v>180000</v>
      </c>
    </row>
    <row r="431" spans="1:12" ht="25.5">
      <c r="A431" s="97">
        <f t="shared" si="20"/>
        <v>420</v>
      </c>
      <c r="B431" s="93" t="s">
        <v>532</v>
      </c>
      <c r="C431" s="94" t="s">
        <v>69</v>
      </c>
      <c r="D431" s="94" t="s">
        <v>175</v>
      </c>
      <c r="E431" s="94" t="s">
        <v>917</v>
      </c>
      <c r="F431" s="94" t="s">
        <v>366</v>
      </c>
      <c r="G431" s="95">
        <v>180000</v>
      </c>
      <c r="H431" s="95">
        <v>180000</v>
      </c>
      <c r="I431" s="186">
        <f t="shared" si="21"/>
        <v>180</v>
      </c>
      <c r="J431" s="190">
        <v>180000</v>
      </c>
      <c r="K431" s="188">
        <f t="shared" si="22"/>
        <v>180</v>
      </c>
      <c r="L431" s="95">
        <v>180000</v>
      </c>
    </row>
    <row r="432" spans="1:12" ht="12.75">
      <c r="A432" s="97">
        <f t="shared" si="20"/>
        <v>421</v>
      </c>
      <c r="B432" s="93" t="s">
        <v>690</v>
      </c>
      <c r="C432" s="94" t="s">
        <v>69</v>
      </c>
      <c r="D432" s="94" t="s">
        <v>176</v>
      </c>
      <c r="E432" s="94" t="s">
        <v>745</v>
      </c>
      <c r="F432" s="94" t="s">
        <v>72</v>
      </c>
      <c r="G432" s="95">
        <v>19323923</v>
      </c>
      <c r="H432" s="95">
        <v>19323923</v>
      </c>
      <c r="I432" s="186">
        <f t="shared" si="21"/>
        <v>19323.923</v>
      </c>
      <c r="J432" s="190">
        <v>19323923</v>
      </c>
      <c r="K432" s="188">
        <f t="shared" si="22"/>
        <v>19323.923</v>
      </c>
      <c r="L432" s="95">
        <v>19323923</v>
      </c>
    </row>
    <row r="433" spans="1:12" ht="12.75">
      <c r="A433" s="97">
        <f t="shared" si="20"/>
        <v>422</v>
      </c>
      <c r="B433" s="93" t="s">
        <v>691</v>
      </c>
      <c r="C433" s="94" t="s">
        <v>69</v>
      </c>
      <c r="D433" s="94" t="s">
        <v>202</v>
      </c>
      <c r="E433" s="94" t="s">
        <v>745</v>
      </c>
      <c r="F433" s="94" t="s">
        <v>72</v>
      </c>
      <c r="G433" s="95">
        <v>14548374</v>
      </c>
      <c r="H433" s="95">
        <v>14548374</v>
      </c>
      <c r="I433" s="186">
        <f t="shared" si="21"/>
        <v>14548.374</v>
      </c>
      <c r="J433" s="190">
        <v>14548374</v>
      </c>
      <c r="K433" s="188">
        <f t="shared" si="22"/>
        <v>14548.374</v>
      </c>
      <c r="L433" s="95">
        <v>14548374</v>
      </c>
    </row>
    <row r="434" spans="1:12" ht="51">
      <c r="A434" s="97">
        <f t="shared" si="20"/>
        <v>423</v>
      </c>
      <c r="B434" s="93" t="s">
        <v>1143</v>
      </c>
      <c r="C434" s="94" t="s">
        <v>69</v>
      </c>
      <c r="D434" s="94" t="s">
        <v>202</v>
      </c>
      <c r="E434" s="94" t="s">
        <v>892</v>
      </c>
      <c r="F434" s="94" t="s">
        <v>72</v>
      </c>
      <c r="G434" s="95">
        <v>14548374</v>
      </c>
      <c r="H434" s="95">
        <v>14548374</v>
      </c>
      <c r="I434" s="186">
        <f t="shared" si="21"/>
        <v>14548.374</v>
      </c>
      <c r="J434" s="190">
        <v>14548374</v>
      </c>
      <c r="K434" s="188">
        <f t="shared" si="22"/>
        <v>14548.374</v>
      </c>
      <c r="L434" s="95">
        <v>14548374</v>
      </c>
    </row>
    <row r="435" spans="1:12" ht="25.5">
      <c r="A435" s="97">
        <f t="shared" si="20"/>
        <v>424</v>
      </c>
      <c r="B435" s="93" t="s">
        <v>918</v>
      </c>
      <c r="C435" s="94" t="s">
        <v>69</v>
      </c>
      <c r="D435" s="94" t="s">
        <v>202</v>
      </c>
      <c r="E435" s="94" t="s">
        <v>919</v>
      </c>
      <c r="F435" s="94" t="s">
        <v>72</v>
      </c>
      <c r="G435" s="95">
        <v>14548374</v>
      </c>
      <c r="H435" s="95">
        <v>14548374</v>
      </c>
      <c r="I435" s="186">
        <f t="shared" si="21"/>
        <v>14548.374</v>
      </c>
      <c r="J435" s="190">
        <v>14548374</v>
      </c>
      <c r="K435" s="188">
        <f t="shared" si="22"/>
        <v>14548.374</v>
      </c>
      <c r="L435" s="95">
        <v>14548374</v>
      </c>
    </row>
    <row r="436" spans="1:12" ht="25.5">
      <c r="A436" s="97">
        <f t="shared" si="20"/>
        <v>425</v>
      </c>
      <c r="B436" s="93" t="s">
        <v>581</v>
      </c>
      <c r="C436" s="94" t="s">
        <v>69</v>
      </c>
      <c r="D436" s="94" t="s">
        <v>202</v>
      </c>
      <c r="E436" s="94" t="s">
        <v>920</v>
      </c>
      <c r="F436" s="94" t="s">
        <v>72</v>
      </c>
      <c r="G436" s="95">
        <v>14350988.5</v>
      </c>
      <c r="H436" s="95">
        <v>14350988.5</v>
      </c>
      <c r="I436" s="186">
        <f t="shared" si="21"/>
        <v>14350.9885</v>
      </c>
      <c r="J436" s="190">
        <v>14350988.5</v>
      </c>
      <c r="K436" s="188">
        <f t="shared" si="22"/>
        <v>14350.9885</v>
      </c>
      <c r="L436" s="95">
        <v>14350988.5</v>
      </c>
    </row>
    <row r="437" spans="1:12" ht="25.5">
      <c r="A437" s="97">
        <f t="shared" si="20"/>
        <v>426</v>
      </c>
      <c r="B437" s="93" t="s">
        <v>491</v>
      </c>
      <c r="C437" s="94" t="s">
        <v>69</v>
      </c>
      <c r="D437" s="94" t="s">
        <v>202</v>
      </c>
      <c r="E437" s="94" t="s">
        <v>920</v>
      </c>
      <c r="F437" s="94" t="s">
        <v>362</v>
      </c>
      <c r="G437" s="95">
        <v>12122961.2</v>
      </c>
      <c r="H437" s="95">
        <v>12122961.2</v>
      </c>
      <c r="I437" s="186">
        <f t="shared" si="21"/>
        <v>12122.9612</v>
      </c>
      <c r="J437" s="190">
        <v>12122961.2</v>
      </c>
      <c r="K437" s="188">
        <f t="shared" si="22"/>
        <v>12122.9612</v>
      </c>
      <c r="L437" s="95">
        <v>12122961.2</v>
      </c>
    </row>
    <row r="438" spans="1:12" ht="25.5">
      <c r="A438" s="97">
        <f t="shared" si="20"/>
        <v>427</v>
      </c>
      <c r="B438" s="93" t="s">
        <v>484</v>
      </c>
      <c r="C438" s="94" t="s">
        <v>69</v>
      </c>
      <c r="D438" s="94" t="s">
        <v>202</v>
      </c>
      <c r="E438" s="94" t="s">
        <v>920</v>
      </c>
      <c r="F438" s="94" t="s">
        <v>361</v>
      </c>
      <c r="G438" s="95">
        <v>1826027.3</v>
      </c>
      <c r="H438" s="95">
        <v>1826027.3</v>
      </c>
      <c r="I438" s="186">
        <f t="shared" si="21"/>
        <v>1826.0273</v>
      </c>
      <c r="J438" s="190">
        <v>1826027.3</v>
      </c>
      <c r="K438" s="188">
        <f t="shared" si="22"/>
        <v>1826.0273</v>
      </c>
      <c r="L438" s="95">
        <v>1826027.3</v>
      </c>
    </row>
    <row r="439" spans="1:12" ht="12.75">
      <c r="A439" s="97">
        <f t="shared" si="20"/>
        <v>428</v>
      </c>
      <c r="B439" s="93" t="s">
        <v>492</v>
      </c>
      <c r="C439" s="94" t="s">
        <v>69</v>
      </c>
      <c r="D439" s="94" t="s">
        <v>202</v>
      </c>
      <c r="E439" s="94" t="s">
        <v>920</v>
      </c>
      <c r="F439" s="94" t="s">
        <v>363</v>
      </c>
      <c r="G439" s="95">
        <v>402000</v>
      </c>
      <c r="H439" s="95">
        <v>402000</v>
      </c>
      <c r="I439" s="186">
        <f t="shared" si="21"/>
        <v>402</v>
      </c>
      <c r="J439" s="190">
        <v>402000</v>
      </c>
      <c r="K439" s="188">
        <f t="shared" si="22"/>
        <v>402</v>
      </c>
      <c r="L439" s="95">
        <v>402000</v>
      </c>
    </row>
    <row r="440" spans="1:12" ht="38.25">
      <c r="A440" s="97">
        <f t="shared" si="20"/>
        <v>429</v>
      </c>
      <c r="B440" s="93" t="s">
        <v>1252</v>
      </c>
      <c r="C440" s="94" t="s">
        <v>69</v>
      </c>
      <c r="D440" s="94" t="s">
        <v>202</v>
      </c>
      <c r="E440" s="94" t="s">
        <v>1253</v>
      </c>
      <c r="F440" s="94" t="s">
        <v>72</v>
      </c>
      <c r="G440" s="95">
        <v>197385.5</v>
      </c>
      <c r="H440" s="95">
        <v>197385.5</v>
      </c>
      <c r="I440" s="186">
        <f t="shared" si="21"/>
        <v>197.3855</v>
      </c>
      <c r="J440" s="190">
        <v>197385.5</v>
      </c>
      <c r="K440" s="188">
        <f t="shared" si="22"/>
        <v>197.3855</v>
      </c>
      <c r="L440" s="95">
        <v>197385.5</v>
      </c>
    </row>
    <row r="441" spans="1:12" ht="25.5">
      <c r="A441" s="97">
        <f t="shared" si="20"/>
        <v>430</v>
      </c>
      <c r="B441" s="93" t="s">
        <v>484</v>
      </c>
      <c r="C441" s="94" t="s">
        <v>69</v>
      </c>
      <c r="D441" s="94" t="s">
        <v>202</v>
      </c>
      <c r="E441" s="94" t="s">
        <v>1253</v>
      </c>
      <c r="F441" s="94" t="s">
        <v>361</v>
      </c>
      <c r="G441" s="95">
        <v>197385.5</v>
      </c>
      <c r="H441" s="95">
        <v>197385.5</v>
      </c>
      <c r="I441" s="186">
        <f t="shared" si="21"/>
        <v>197.3855</v>
      </c>
      <c r="J441" s="190">
        <v>197385.5</v>
      </c>
      <c r="K441" s="188">
        <f t="shared" si="22"/>
        <v>197.3855</v>
      </c>
      <c r="L441" s="95">
        <v>197385.5</v>
      </c>
    </row>
    <row r="442" spans="1:12" ht="12.75">
      <c r="A442" s="97">
        <f t="shared" si="20"/>
        <v>431</v>
      </c>
      <c r="B442" s="93" t="s">
        <v>692</v>
      </c>
      <c r="C442" s="94" t="s">
        <v>69</v>
      </c>
      <c r="D442" s="94" t="s">
        <v>54</v>
      </c>
      <c r="E442" s="94" t="s">
        <v>745</v>
      </c>
      <c r="F442" s="94" t="s">
        <v>72</v>
      </c>
      <c r="G442" s="95">
        <v>4775549</v>
      </c>
      <c r="H442" s="95">
        <v>4775549</v>
      </c>
      <c r="I442" s="186">
        <f t="shared" si="21"/>
        <v>4775.549</v>
      </c>
      <c r="J442" s="190">
        <v>4775549</v>
      </c>
      <c r="K442" s="188">
        <f t="shared" si="22"/>
        <v>4775.549</v>
      </c>
      <c r="L442" s="95">
        <v>4775549</v>
      </c>
    </row>
    <row r="443" spans="1:12" ht="51">
      <c r="A443" s="97">
        <f t="shared" si="20"/>
        <v>432</v>
      </c>
      <c r="B443" s="93" t="s">
        <v>1143</v>
      </c>
      <c r="C443" s="94" t="s">
        <v>69</v>
      </c>
      <c r="D443" s="94" t="s">
        <v>54</v>
      </c>
      <c r="E443" s="94" t="s">
        <v>892</v>
      </c>
      <c r="F443" s="94" t="s">
        <v>72</v>
      </c>
      <c r="G443" s="95">
        <v>4775549</v>
      </c>
      <c r="H443" s="95">
        <v>4775549</v>
      </c>
      <c r="I443" s="186">
        <f t="shared" si="21"/>
        <v>4775.549</v>
      </c>
      <c r="J443" s="190">
        <v>4775549</v>
      </c>
      <c r="K443" s="188">
        <f t="shared" si="22"/>
        <v>4775.549</v>
      </c>
      <c r="L443" s="95">
        <v>4775549</v>
      </c>
    </row>
    <row r="444" spans="1:12" ht="25.5">
      <c r="A444" s="97">
        <f t="shared" si="20"/>
        <v>433</v>
      </c>
      <c r="B444" s="93" t="s">
        <v>918</v>
      </c>
      <c r="C444" s="94" t="s">
        <v>69</v>
      </c>
      <c r="D444" s="94" t="s">
        <v>54</v>
      </c>
      <c r="E444" s="94" t="s">
        <v>919</v>
      </c>
      <c r="F444" s="94" t="s">
        <v>72</v>
      </c>
      <c r="G444" s="95">
        <v>4775549</v>
      </c>
      <c r="H444" s="95">
        <v>4775549</v>
      </c>
      <c r="I444" s="186">
        <f t="shared" si="21"/>
        <v>4775.549</v>
      </c>
      <c r="J444" s="190">
        <v>4775549</v>
      </c>
      <c r="K444" s="188">
        <f t="shared" si="22"/>
        <v>4775.549</v>
      </c>
      <c r="L444" s="95">
        <v>4775549</v>
      </c>
    </row>
    <row r="445" spans="1:12" ht="12.75">
      <c r="A445" s="97">
        <f t="shared" si="20"/>
        <v>434</v>
      </c>
      <c r="B445" s="93" t="s">
        <v>582</v>
      </c>
      <c r="C445" s="94" t="s">
        <v>69</v>
      </c>
      <c r="D445" s="94" t="s">
        <v>54</v>
      </c>
      <c r="E445" s="94" t="s">
        <v>921</v>
      </c>
      <c r="F445" s="94" t="s">
        <v>72</v>
      </c>
      <c r="G445" s="95">
        <v>3848049</v>
      </c>
      <c r="H445" s="95">
        <v>3848049</v>
      </c>
      <c r="I445" s="186">
        <f t="shared" si="21"/>
        <v>3848.049</v>
      </c>
      <c r="J445" s="190">
        <v>3848049</v>
      </c>
      <c r="K445" s="188">
        <f t="shared" si="22"/>
        <v>3848.049</v>
      </c>
      <c r="L445" s="95">
        <v>3848049</v>
      </c>
    </row>
    <row r="446" spans="1:12" ht="25.5">
      <c r="A446" s="97">
        <f t="shared" si="20"/>
        <v>435</v>
      </c>
      <c r="B446" s="93" t="s">
        <v>491</v>
      </c>
      <c r="C446" s="94" t="s">
        <v>69</v>
      </c>
      <c r="D446" s="94" t="s">
        <v>54</v>
      </c>
      <c r="E446" s="94" t="s">
        <v>921</v>
      </c>
      <c r="F446" s="94" t="s">
        <v>362</v>
      </c>
      <c r="G446" s="95">
        <v>894660</v>
      </c>
      <c r="H446" s="95">
        <v>894660</v>
      </c>
      <c r="I446" s="186">
        <f t="shared" si="21"/>
        <v>894.66</v>
      </c>
      <c r="J446" s="190">
        <v>894660</v>
      </c>
      <c r="K446" s="188">
        <f t="shared" si="22"/>
        <v>894.66</v>
      </c>
      <c r="L446" s="95">
        <v>894660</v>
      </c>
    </row>
    <row r="447" spans="1:12" ht="25.5">
      <c r="A447" s="97">
        <f t="shared" si="20"/>
        <v>436</v>
      </c>
      <c r="B447" s="93" t="s">
        <v>484</v>
      </c>
      <c r="C447" s="94" t="s">
        <v>69</v>
      </c>
      <c r="D447" s="94" t="s">
        <v>54</v>
      </c>
      <c r="E447" s="94" t="s">
        <v>921</v>
      </c>
      <c r="F447" s="94" t="s">
        <v>361</v>
      </c>
      <c r="G447" s="95">
        <v>2953389</v>
      </c>
      <c r="H447" s="95">
        <v>2953389</v>
      </c>
      <c r="I447" s="186">
        <f t="shared" si="21"/>
        <v>2953.389</v>
      </c>
      <c r="J447" s="190">
        <v>2953389</v>
      </c>
      <c r="K447" s="188">
        <f t="shared" si="22"/>
        <v>2953.389</v>
      </c>
      <c r="L447" s="95">
        <v>2953389</v>
      </c>
    </row>
    <row r="448" spans="1:12" ht="25.5">
      <c r="A448" s="97">
        <f t="shared" si="20"/>
        <v>437</v>
      </c>
      <c r="B448" s="93" t="s">
        <v>1047</v>
      </c>
      <c r="C448" s="94" t="s">
        <v>69</v>
      </c>
      <c r="D448" s="94" t="s">
        <v>54</v>
      </c>
      <c r="E448" s="94" t="s">
        <v>1018</v>
      </c>
      <c r="F448" s="94" t="s">
        <v>72</v>
      </c>
      <c r="G448" s="95">
        <v>827500</v>
      </c>
      <c r="H448" s="95">
        <v>827500</v>
      </c>
      <c r="I448" s="186">
        <f t="shared" si="21"/>
        <v>827.5</v>
      </c>
      <c r="J448" s="190">
        <v>827500</v>
      </c>
      <c r="K448" s="188">
        <f t="shared" si="22"/>
        <v>827.5</v>
      </c>
      <c r="L448" s="95">
        <v>827500</v>
      </c>
    </row>
    <row r="449" spans="1:12" ht="25.5">
      <c r="A449" s="97">
        <f t="shared" si="20"/>
        <v>438</v>
      </c>
      <c r="B449" s="93" t="s">
        <v>484</v>
      </c>
      <c r="C449" s="94" t="s">
        <v>69</v>
      </c>
      <c r="D449" s="94" t="s">
        <v>54</v>
      </c>
      <c r="E449" s="94" t="s">
        <v>1018</v>
      </c>
      <c r="F449" s="94" t="s">
        <v>361</v>
      </c>
      <c r="G449" s="95">
        <v>827500</v>
      </c>
      <c r="H449" s="95">
        <v>827500</v>
      </c>
      <c r="I449" s="186">
        <f t="shared" si="21"/>
        <v>827.5</v>
      </c>
      <c r="J449" s="190">
        <v>827500</v>
      </c>
      <c r="K449" s="188">
        <f t="shared" si="22"/>
        <v>827.5</v>
      </c>
      <c r="L449" s="95">
        <v>827500</v>
      </c>
    </row>
    <row r="450" spans="1:12" ht="38.25">
      <c r="A450" s="97">
        <f t="shared" si="20"/>
        <v>439</v>
      </c>
      <c r="B450" s="93" t="s">
        <v>580</v>
      </c>
      <c r="C450" s="94" t="s">
        <v>69</v>
      </c>
      <c r="D450" s="94" t="s">
        <v>54</v>
      </c>
      <c r="E450" s="94" t="s">
        <v>922</v>
      </c>
      <c r="F450" s="94" t="s">
        <v>72</v>
      </c>
      <c r="G450" s="95">
        <v>100000</v>
      </c>
      <c r="H450" s="95">
        <v>100000</v>
      </c>
      <c r="I450" s="186">
        <f t="shared" si="21"/>
        <v>100</v>
      </c>
      <c r="J450" s="190">
        <v>100000</v>
      </c>
      <c r="K450" s="188">
        <f t="shared" si="22"/>
        <v>100</v>
      </c>
      <c r="L450" s="95">
        <v>100000</v>
      </c>
    </row>
    <row r="451" spans="1:12" ht="25.5">
      <c r="A451" s="97">
        <f t="shared" si="20"/>
        <v>440</v>
      </c>
      <c r="B451" s="93" t="s">
        <v>484</v>
      </c>
      <c r="C451" s="94" t="s">
        <v>69</v>
      </c>
      <c r="D451" s="94" t="s">
        <v>54</v>
      </c>
      <c r="E451" s="94" t="s">
        <v>922</v>
      </c>
      <c r="F451" s="94" t="s">
        <v>361</v>
      </c>
      <c r="G451" s="95">
        <v>100000</v>
      </c>
      <c r="H451" s="95">
        <v>100000</v>
      </c>
      <c r="I451" s="186">
        <f t="shared" si="21"/>
        <v>100</v>
      </c>
      <c r="J451" s="190">
        <v>100000</v>
      </c>
      <c r="K451" s="188">
        <f t="shared" si="22"/>
        <v>100</v>
      </c>
      <c r="L451" s="95">
        <v>100000</v>
      </c>
    </row>
    <row r="452" spans="1:12" ht="12.75">
      <c r="A452" s="97">
        <f t="shared" si="20"/>
        <v>441</v>
      </c>
      <c r="B452" s="93" t="s">
        <v>55</v>
      </c>
      <c r="C452" s="94" t="s">
        <v>74</v>
      </c>
      <c r="D452" s="94" t="s">
        <v>73</v>
      </c>
      <c r="E452" s="94" t="s">
        <v>745</v>
      </c>
      <c r="F452" s="94" t="s">
        <v>72</v>
      </c>
      <c r="G452" s="95">
        <v>3737700</v>
      </c>
      <c r="H452" s="95">
        <v>3737700</v>
      </c>
      <c r="I452" s="186">
        <f t="shared" si="21"/>
        <v>3737.7</v>
      </c>
      <c r="J452" s="190">
        <v>3737700</v>
      </c>
      <c r="K452" s="188">
        <f t="shared" si="22"/>
        <v>3737.7</v>
      </c>
      <c r="L452" s="95">
        <v>3737700</v>
      </c>
    </row>
    <row r="453" spans="1:12" ht="12.75">
      <c r="A453" s="97">
        <f t="shared" si="20"/>
        <v>442</v>
      </c>
      <c r="B453" s="93" t="s">
        <v>658</v>
      </c>
      <c r="C453" s="94" t="s">
        <v>74</v>
      </c>
      <c r="D453" s="94" t="s">
        <v>156</v>
      </c>
      <c r="E453" s="94" t="s">
        <v>745</v>
      </c>
      <c r="F453" s="94" t="s">
        <v>72</v>
      </c>
      <c r="G453" s="95">
        <v>3737700</v>
      </c>
      <c r="H453" s="95">
        <v>3737700</v>
      </c>
      <c r="I453" s="186">
        <f t="shared" si="21"/>
        <v>3737.7</v>
      </c>
      <c r="J453" s="190">
        <v>3737700</v>
      </c>
      <c r="K453" s="188">
        <f t="shared" si="22"/>
        <v>3737.7</v>
      </c>
      <c r="L453" s="95">
        <v>3737700</v>
      </c>
    </row>
    <row r="454" spans="1:12" ht="38.25">
      <c r="A454" s="97">
        <f t="shared" si="20"/>
        <v>443</v>
      </c>
      <c r="B454" s="93" t="s">
        <v>693</v>
      </c>
      <c r="C454" s="94" t="s">
        <v>74</v>
      </c>
      <c r="D454" s="94" t="s">
        <v>158</v>
      </c>
      <c r="E454" s="94" t="s">
        <v>745</v>
      </c>
      <c r="F454" s="94" t="s">
        <v>72</v>
      </c>
      <c r="G454" s="95">
        <v>3737700</v>
      </c>
      <c r="H454" s="95">
        <v>3737700</v>
      </c>
      <c r="I454" s="186">
        <f t="shared" si="21"/>
        <v>3737.7</v>
      </c>
      <c r="J454" s="190">
        <v>3737700</v>
      </c>
      <c r="K454" s="188">
        <f t="shared" si="22"/>
        <v>3737.7</v>
      </c>
      <c r="L454" s="95">
        <v>3737700</v>
      </c>
    </row>
    <row r="455" spans="1:12" ht="12.75">
      <c r="A455" s="97">
        <f t="shared" si="20"/>
        <v>444</v>
      </c>
      <c r="B455" s="93" t="s">
        <v>369</v>
      </c>
      <c r="C455" s="94" t="s">
        <v>74</v>
      </c>
      <c r="D455" s="94" t="s">
        <v>158</v>
      </c>
      <c r="E455" s="94" t="s">
        <v>746</v>
      </c>
      <c r="F455" s="94" t="s">
        <v>72</v>
      </c>
      <c r="G455" s="95">
        <v>3737700</v>
      </c>
      <c r="H455" s="95">
        <v>3737700</v>
      </c>
      <c r="I455" s="186">
        <f t="shared" si="21"/>
        <v>3737.7</v>
      </c>
      <c r="J455" s="190">
        <v>3737700</v>
      </c>
      <c r="K455" s="188">
        <f t="shared" si="22"/>
        <v>3737.7</v>
      </c>
      <c r="L455" s="95">
        <v>3737700</v>
      </c>
    </row>
    <row r="456" spans="1:12" ht="25.5">
      <c r="A456" s="97">
        <f t="shared" si="20"/>
        <v>445</v>
      </c>
      <c r="B456" s="93" t="s">
        <v>483</v>
      </c>
      <c r="C456" s="94" t="s">
        <v>74</v>
      </c>
      <c r="D456" s="94" t="s">
        <v>158</v>
      </c>
      <c r="E456" s="94" t="s">
        <v>748</v>
      </c>
      <c r="F456" s="94" t="s">
        <v>72</v>
      </c>
      <c r="G456" s="95">
        <v>1840640</v>
      </c>
      <c r="H456" s="95">
        <v>1840640</v>
      </c>
      <c r="I456" s="186">
        <f t="shared" si="21"/>
        <v>1840.64</v>
      </c>
      <c r="J456" s="190">
        <v>1840640</v>
      </c>
      <c r="K456" s="188">
        <f t="shared" si="22"/>
        <v>1840.64</v>
      </c>
      <c r="L456" s="95">
        <v>1840640</v>
      </c>
    </row>
    <row r="457" spans="1:12" ht="25.5">
      <c r="A457" s="97">
        <f t="shared" si="20"/>
        <v>446</v>
      </c>
      <c r="B457" s="93" t="s">
        <v>482</v>
      </c>
      <c r="C457" s="94" t="s">
        <v>74</v>
      </c>
      <c r="D457" s="94" t="s">
        <v>158</v>
      </c>
      <c r="E457" s="94" t="s">
        <v>748</v>
      </c>
      <c r="F457" s="94" t="s">
        <v>360</v>
      </c>
      <c r="G457" s="95">
        <v>1806976</v>
      </c>
      <c r="H457" s="95">
        <v>1806976</v>
      </c>
      <c r="I457" s="186">
        <f t="shared" si="21"/>
        <v>1806.976</v>
      </c>
      <c r="J457" s="190">
        <v>1806976</v>
      </c>
      <c r="K457" s="188">
        <f t="shared" si="22"/>
        <v>1806.976</v>
      </c>
      <c r="L457" s="95">
        <v>1806976</v>
      </c>
    </row>
    <row r="458" spans="1:12" ht="25.5">
      <c r="A458" s="97">
        <f t="shared" si="20"/>
        <v>447</v>
      </c>
      <c r="B458" s="93" t="s">
        <v>484</v>
      </c>
      <c r="C458" s="94" t="s">
        <v>74</v>
      </c>
      <c r="D458" s="94" t="s">
        <v>158</v>
      </c>
      <c r="E458" s="94" t="s">
        <v>748</v>
      </c>
      <c r="F458" s="94" t="s">
        <v>361</v>
      </c>
      <c r="G458" s="95">
        <v>33664</v>
      </c>
      <c r="H458" s="95">
        <v>33664</v>
      </c>
      <c r="I458" s="186">
        <f t="shared" si="21"/>
        <v>33.664</v>
      </c>
      <c r="J458" s="190">
        <v>33664</v>
      </c>
      <c r="K458" s="188">
        <f t="shared" si="22"/>
        <v>33.664</v>
      </c>
      <c r="L458" s="95">
        <v>33664</v>
      </c>
    </row>
    <row r="459" spans="1:12" ht="25.5">
      <c r="A459" s="97">
        <f t="shared" si="20"/>
        <v>448</v>
      </c>
      <c r="B459" s="93" t="s">
        <v>583</v>
      </c>
      <c r="C459" s="94" t="s">
        <v>74</v>
      </c>
      <c r="D459" s="94" t="s">
        <v>158</v>
      </c>
      <c r="E459" s="94" t="s">
        <v>923</v>
      </c>
      <c r="F459" s="94" t="s">
        <v>72</v>
      </c>
      <c r="G459" s="95">
        <v>1717060</v>
      </c>
      <c r="H459" s="95">
        <v>1717060</v>
      </c>
      <c r="I459" s="186">
        <f t="shared" si="21"/>
        <v>1717.06</v>
      </c>
      <c r="J459" s="190">
        <v>1717060</v>
      </c>
      <c r="K459" s="188">
        <f t="shared" si="22"/>
        <v>1717.06</v>
      </c>
      <c r="L459" s="95">
        <v>1717060</v>
      </c>
    </row>
    <row r="460" spans="1:12" s="85" customFormat="1" ht="25.5">
      <c r="A460" s="97">
        <f t="shared" si="20"/>
        <v>449</v>
      </c>
      <c r="B460" s="93" t="s">
        <v>482</v>
      </c>
      <c r="C460" s="94" t="s">
        <v>74</v>
      </c>
      <c r="D460" s="94" t="s">
        <v>158</v>
      </c>
      <c r="E460" s="94" t="s">
        <v>923</v>
      </c>
      <c r="F460" s="94" t="s">
        <v>360</v>
      </c>
      <c r="G460" s="95">
        <v>1717060</v>
      </c>
      <c r="H460" s="95">
        <v>1717060</v>
      </c>
      <c r="I460" s="186">
        <f t="shared" si="21"/>
        <v>1717.06</v>
      </c>
      <c r="J460" s="190">
        <v>1717060</v>
      </c>
      <c r="K460" s="188">
        <f t="shared" si="22"/>
        <v>1717.06</v>
      </c>
      <c r="L460" s="95">
        <v>1717060</v>
      </c>
    </row>
    <row r="461" spans="1:12" ht="25.5">
      <c r="A461" s="97">
        <f t="shared" si="20"/>
        <v>450</v>
      </c>
      <c r="B461" s="93" t="s">
        <v>634</v>
      </c>
      <c r="C461" s="94" t="s">
        <v>74</v>
      </c>
      <c r="D461" s="94" t="s">
        <v>158</v>
      </c>
      <c r="E461" s="94" t="s">
        <v>924</v>
      </c>
      <c r="F461" s="94" t="s">
        <v>72</v>
      </c>
      <c r="G461" s="95">
        <v>180000</v>
      </c>
      <c r="H461" s="95">
        <v>180000</v>
      </c>
      <c r="I461" s="186">
        <f t="shared" si="21"/>
        <v>180</v>
      </c>
      <c r="J461" s="190">
        <v>180000</v>
      </c>
      <c r="K461" s="188">
        <f t="shared" si="22"/>
        <v>180</v>
      </c>
      <c r="L461" s="95">
        <v>180000</v>
      </c>
    </row>
    <row r="462" spans="1:12" ht="25.5">
      <c r="A462" s="97">
        <f aca="true" t="shared" si="23" ref="A462:A472">1+A461</f>
        <v>451</v>
      </c>
      <c r="B462" s="93" t="s">
        <v>482</v>
      </c>
      <c r="C462" s="94" t="s">
        <v>74</v>
      </c>
      <c r="D462" s="94" t="s">
        <v>158</v>
      </c>
      <c r="E462" s="94" t="s">
        <v>924</v>
      </c>
      <c r="F462" s="94" t="s">
        <v>360</v>
      </c>
      <c r="G462" s="95">
        <v>180000</v>
      </c>
      <c r="H462" s="95">
        <v>180000</v>
      </c>
      <c r="I462" s="186">
        <f t="shared" si="21"/>
        <v>180</v>
      </c>
      <c r="J462" s="190">
        <v>180000</v>
      </c>
      <c r="K462" s="188">
        <f t="shared" si="22"/>
        <v>180</v>
      </c>
      <c r="L462" s="95">
        <v>180000</v>
      </c>
    </row>
    <row r="463" spans="1:12" ht="25.5">
      <c r="A463" s="97">
        <f t="shared" si="23"/>
        <v>452</v>
      </c>
      <c r="B463" s="93" t="s">
        <v>56</v>
      </c>
      <c r="C463" s="94" t="s">
        <v>57</v>
      </c>
      <c r="D463" s="94" t="s">
        <v>73</v>
      </c>
      <c r="E463" s="94" t="s">
        <v>745</v>
      </c>
      <c r="F463" s="94" t="s">
        <v>72</v>
      </c>
      <c r="G463" s="95">
        <v>3307000</v>
      </c>
      <c r="H463" s="95">
        <v>3307000</v>
      </c>
      <c r="I463" s="186">
        <f t="shared" si="21"/>
        <v>3307</v>
      </c>
      <c r="J463" s="190">
        <v>3307000</v>
      </c>
      <c r="K463" s="188">
        <f t="shared" si="22"/>
        <v>3307</v>
      </c>
      <c r="L463" s="95">
        <v>3307000</v>
      </c>
    </row>
    <row r="464" spans="1:12" ht="12.75">
      <c r="A464" s="97">
        <f t="shared" si="23"/>
        <v>453</v>
      </c>
      <c r="B464" s="93" t="s">
        <v>658</v>
      </c>
      <c r="C464" s="94" t="s">
        <v>57</v>
      </c>
      <c r="D464" s="94" t="s">
        <v>156</v>
      </c>
      <c r="E464" s="94" t="s">
        <v>745</v>
      </c>
      <c r="F464" s="94" t="s">
        <v>72</v>
      </c>
      <c r="G464" s="95">
        <v>3307000</v>
      </c>
      <c r="H464" s="95">
        <v>3307000</v>
      </c>
      <c r="I464" s="186">
        <f t="shared" si="21"/>
        <v>3307</v>
      </c>
      <c r="J464" s="190">
        <v>3307000</v>
      </c>
      <c r="K464" s="188">
        <f t="shared" si="22"/>
        <v>3307</v>
      </c>
      <c r="L464" s="95">
        <v>3307000</v>
      </c>
    </row>
    <row r="465" spans="1:12" ht="38.25">
      <c r="A465" s="97">
        <f t="shared" si="23"/>
        <v>454</v>
      </c>
      <c r="B465" s="93" t="s">
        <v>661</v>
      </c>
      <c r="C465" s="94" t="s">
        <v>57</v>
      </c>
      <c r="D465" s="94" t="s">
        <v>197</v>
      </c>
      <c r="E465" s="94" t="s">
        <v>745</v>
      </c>
      <c r="F465" s="94" t="s">
        <v>72</v>
      </c>
      <c r="G465" s="95">
        <v>3307000</v>
      </c>
      <c r="H465" s="95">
        <v>3307000</v>
      </c>
      <c r="I465" s="186">
        <f t="shared" si="21"/>
        <v>3307</v>
      </c>
      <c r="J465" s="190">
        <v>3307000</v>
      </c>
      <c r="K465" s="188">
        <f t="shared" si="22"/>
        <v>3307</v>
      </c>
      <c r="L465" s="95">
        <v>3307000</v>
      </c>
    </row>
    <row r="466" spans="1:12" ht="12.75">
      <c r="A466" s="97">
        <f t="shared" si="23"/>
        <v>455</v>
      </c>
      <c r="B466" s="93" t="s">
        <v>369</v>
      </c>
      <c r="C466" s="94" t="s">
        <v>57</v>
      </c>
      <c r="D466" s="94" t="s">
        <v>197</v>
      </c>
      <c r="E466" s="94" t="s">
        <v>746</v>
      </c>
      <c r="F466" s="94" t="s">
        <v>72</v>
      </c>
      <c r="G466" s="95">
        <v>3307000</v>
      </c>
      <c r="H466" s="95">
        <v>3307000</v>
      </c>
      <c r="I466" s="186">
        <f t="shared" si="21"/>
        <v>3307</v>
      </c>
      <c r="J466" s="190">
        <v>3307000</v>
      </c>
      <c r="K466" s="188">
        <f t="shared" si="22"/>
        <v>3307</v>
      </c>
      <c r="L466" s="95">
        <v>3307000</v>
      </c>
    </row>
    <row r="467" spans="1:12" ht="25.5">
      <c r="A467" s="97">
        <f t="shared" si="23"/>
        <v>456</v>
      </c>
      <c r="B467" s="93" t="s">
        <v>483</v>
      </c>
      <c r="C467" s="94" t="s">
        <v>57</v>
      </c>
      <c r="D467" s="94" t="s">
        <v>197</v>
      </c>
      <c r="E467" s="94" t="s">
        <v>748</v>
      </c>
      <c r="F467" s="94" t="s">
        <v>72</v>
      </c>
      <c r="G467" s="95">
        <v>2315381</v>
      </c>
      <c r="H467" s="95">
        <v>2315381</v>
      </c>
      <c r="I467" s="186">
        <f t="shared" si="21"/>
        <v>2315.381</v>
      </c>
      <c r="J467" s="190">
        <v>2315381</v>
      </c>
      <c r="K467" s="188">
        <f t="shared" si="22"/>
        <v>2315.381</v>
      </c>
      <c r="L467" s="95">
        <v>2315381</v>
      </c>
    </row>
    <row r="468" spans="1:12" ht="25.5">
      <c r="A468" s="97">
        <f t="shared" si="23"/>
        <v>457</v>
      </c>
      <c r="B468" s="93" t="s">
        <v>482</v>
      </c>
      <c r="C468" s="94" t="s">
        <v>57</v>
      </c>
      <c r="D468" s="94" t="s">
        <v>197</v>
      </c>
      <c r="E468" s="94" t="s">
        <v>748</v>
      </c>
      <c r="F468" s="94" t="s">
        <v>360</v>
      </c>
      <c r="G468" s="95">
        <v>2197941</v>
      </c>
      <c r="H468" s="95">
        <v>2197941</v>
      </c>
      <c r="I468" s="186">
        <f t="shared" si="21"/>
        <v>2197.941</v>
      </c>
      <c r="J468" s="190">
        <v>2197941</v>
      </c>
      <c r="K468" s="188">
        <f t="shared" si="22"/>
        <v>2197.941</v>
      </c>
      <c r="L468" s="95">
        <v>2197941</v>
      </c>
    </row>
    <row r="469" spans="1:12" ht="25.5">
      <c r="A469" s="97">
        <f t="shared" si="23"/>
        <v>458</v>
      </c>
      <c r="B469" s="93" t="s">
        <v>484</v>
      </c>
      <c r="C469" s="94" t="s">
        <v>57</v>
      </c>
      <c r="D469" s="94" t="s">
        <v>197</v>
      </c>
      <c r="E469" s="94" t="s">
        <v>748</v>
      </c>
      <c r="F469" s="94" t="s">
        <v>361</v>
      </c>
      <c r="G469" s="95">
        <v>117440</v>
      </c>
      <c r="H469" s="95">
        <v>117440</v>
      </c>
      <c r="I469" s="186">
        <f t="shared" si="21"/>
        <v>117.44</v>
      </c>
      <c r="J469" s="190">
        <v>117440</v>
      </c>
      <c r="K469" s="188">
        <f t="shared" si="22"/>
        <v>117.44</v>
      </c>
      <c r="L469" s="95">
        <v>117440</v>
      </c>
    </row>
    <row r="470" spans="1:12" ht="25.5">
      <c r="A470" s="97">
        <f t="shared" si="23"/>
        <v>459</v>
      </c>
      <c r="B470" s="93" t="s">
        <v>584</v>
      </c>
      <c r="C470" s="94" t="s">
        <v>57</v>
      </c>
      <c r="D470" s="94" t="s">
        <v>197</v>
      </c>
      <c r="E470" s="94" t="s">
        <v>925</v>
      </c>
      <c r="F470" s="94" t="s">
        <v>72</v>
      </c>
      <c r="G470" s="95">
        <v>991619</v>
      </c>
      <c r="H470" s="95">
        <v>991619</v>
      </c>
      <c r="I470" s="186">
        <f t="shared" si="21"/>
        <v>991.619</v>
      </c>
      <c r="J470" s="190">
        <v>991619</v>
      </c>
      <c r="K470" s="188">
        <f t="shared" si="22"/>
        <v>991.619</v>
      </c>
      <c r="L470" s="95">
        <v>991619</v>
      </c>
    </row>
    <row r="471" spans="1:12" ht="25.5">
      <c r="A471" s="97">
        <f t="shared" si="23"/>
        <v>460</v>
      </c>
      <c r="B471" s="93" t="s">
        <v>482</v>
      </c>
      <c r="C471" s="94" t="s">
        <v>57</v>
      </c>
      <c r="D471" s="94" t="s">
        <v>197</v>
      </c>
      <c r="E471" s="94" t="s">
        <v>925</v>
      </c>
      <c r="F471" s="94" t="s">
        <v>360</v>
      </c>
      <c r="G471" s="95">
        <v>991619</v>
      </c>
      <c r="H471" s="95">
        <v>991619</v>
      </c>
      <c r="I471" s="186">
        <f t="shared" si="21"/>
        <v>991.619</v>
      </c>
      <c r="J471" s="190">
        <v>991619</v>
      </c>
      <c r="K471" s="188">
        <f t="shared" si="22"/>
        <v>991.619</v>
      </c>
      <c r="L471" s="95">
        <v>991619</v>
      </c>
    </row>
    <row r="472" spans="1:12" ht="12.75">
      <c r="A472" s="97">
        <f t="shared" si="23"/>
        <v>461</v>
      </c>
      <c r="B472" s="117" t="s">
        <v>1203</v>
      </c>
      <c r="C472" s="118"/>
      <c r="D472" s="118"/>
      <c r="E472" s="118"/>
      <c r="F472" s="118"/>
      <c r="G472" s="96">
        <v>1173483080</v>
      </c>
      <c r="H472" s="96">
        <v>1198389340</v>
      </c>
      <c r="I472" s="186">
        <f t="shared" si="21"/>
        <v>1173483.08</v>
      </c>
      <c r="J472" s="191">
        <v>1173483080</v>
      </c>
      <c r="K472" s="188">
        <f t="shared" si="22"/>
        <v>1198389.34</v>
      </c>
      <c r="L472" s="96">
        <v>1198389340</v>
      </c>
    </row>
  </sheetData>
  <sheetProtection/>
  <autoFilter ref="A11:L472"/>
  <mergeCells count="14">
    <mergeCell ref="E1:K1"/>
    <mergeCell ref="E2:K2"/>
    <mergeCell ref="E3:K3"/>
    <mergeCell ref="E4:K4"/>
    <mergeCell ref="E5:K5"/>
    <mergeCell ref="E6:K6"/>
    <mergeCell ref="B472:F472"/>
    <mergeCell ref="C10:C11"/>
    <mergeCell ref="A8:K8"/>
    <mergeCell ref="A10:A11"/>
    <mergeCell ref="B10:B11"/>
    <mergeCell ref="D10:D11"/>
    <mergeCell ref="E10:E11"/>
    <mergeCell ref="F10:F11"/>
  </mergeCells>
  <printOptions/>
  <pageMargins left="0.5118110236220472" right="0.31496062992125984" top="0.5511811023622047" bottom="0.5511811023622047"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Олеся Могутина</cp:lastModifiedBy>
  <cp:lastPrinted>2018-11-14T06:17:49Z</cp:lastPrinted>
  <dcterms:created xsi:type="dcterms:W3CDTF">2009-04-03T07:50:46Z</dcterms:created>
  <dcterms:modified xsi:type="dcterms:W3CDTF">2018-11-14T06:18:23Z</dcterms:modified>
  <cp:category/>
  <cp:version/>
  <cp:contentType/>
  <cp:contentStatus/>
</cp:coreProperties>
</file>